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955" windowHeight="589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<sst xmlns="http://schemas.openxmlformats.org/spreadsheetml/2006/main" count="33" uniqueCount="11">
  <si>
    <t>EDAD MADRE</t>
  </si>
  <si>
    <t>relacion por edad</t>
  </si>
  <si>
    <t>relacion por 1000 Nac</t>
  </si>
  <si>
    <t>S.I.</t>
  </si>
  <si>
    <t>Total</t>
  </si>
  <si>
    <t>Elaborado por M.Sc. Liza Hayes Mathias (17/10/2008)</t>
  </si>
  <si>
    <t>Fuente de datos:  Estadísticas vitales.  Secretaria Departamental de Salud.</t>
  </si>
  <si>
    <t>-</t>
  </si>
  <si>
    <t>Tot. Nacim</t>
  </si>
  <si>
    <t>Tot. Abortos</t>
  </si>
  <si>
    <t>Relaciòn de abortos por nacimientos por edad de la madre.  Departamento Archipielago de San Andrés, Providencia y Santa Catalina.  2004-2009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</si>
</sst>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0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47625</xdr:rowOff>
    </xdr:from>
    <xdr:to>
      <xdr:col>4</xdr:col>
      <xdr:colOff>257175</xdr:colOff>
      <xdr:row>0</xdr:row>
      <xdr:rowOff>561975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625"/>
          <a:ext cx="1171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7"/>
  <sheetViews>
    <sheetView tabSelected="1" workbookViewId="0" topLeftCell="A1">
      <selection activeCell="B3" sqref="B3"/>
    </sheetView>
  </sheetViews>
  <sheetFormatPr defaultColWidth="11.421875" defaultRowHeight="12.75"/>
  <cols>
    <col min="1" max="1" width="4.421875" style="1" customWidth="1"/>
    <col min="2" max="2" width="5.8515625" style="2" customWidth="1"/>
    <col min="3" max="23" width="6.28125" style="2" customWidth="1"/>
    <col min="24" max="26" width="6.28125" style="1" customWidth="1"/>
    <col min="27" max="16384" width="11.421875" style="1" customWidth="1"/>
  </cols>
  <sheetData>
    <row r="1" ht="54" customHeight="1"/>
    <row r="2" spans="2:22" ht="32.25" customHeight="1">
      <c r="B2" s="19" t="s">
        <v>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4" spans="2:26" s="6" customFormat="1" ht="12.75">
      <c r="B4" s="21" t="s">
        <v>0</v>
      </c>
      <c r="C4" s="18">
        <v>2004</v>
      </c>
      <c r="D4" s="18"/>
      <c r="E4" s="18"/>
      <c r="F4" s="18"/>
      <c r="G4" s="18">
        <v>2005</v>
      </c>
      <c r="H4" s="18"/>
      <c r="I4" s="18"/>
      <c r="J4" s="18"/>
      <c r="K4" s="18">
        <v>2006</v>
      </c>
      <c r="L4" s="18"/>
      <c r="M4" s="18"/>
      <c r="N4" s="18"/>
      <c r="O4" s="18">
        <v>2007</v>
      </c>
      <c r="P4" s="18"/>
      <c r="Q4" s="18"/>
      <c r="R4" s="18"/>
      <c r="S4" s="18">
        <v>2008</v>
      </c>
      <c r="T4" s="18"/>
      <c r="U4" s="18"/>
      <c r="V4" s="18"/>
      <c r="W4" s="18">
        <v>2009</v>
      </c>
      <c r="X4" s="18"/>
      <c r="Y4" s="18"/>
      <c r="Z4" s="18"/>
    </row>
    <row r="5" spans="2:26" s="12" customFormat="1" ht="48.75" customHeight="1">
      <c r="B5" s="21"/>
      <c r="C5" s="13" t="s">
        <v>9</v>
      </c>
      <c r="D5" s="13" t="s">
        <v>8</v>
      </c>
      <c r="E5" s="14" t="s">
        <v>1</v>
      </c>
      <c r="F5" s="14" t="s">
        <v>2</v>
      </c>
      <c r="G5" s="13" t="s">
        <v>9</v>
      </c>
      <c r="H5" s="13" t="s">
        <v>8</v>
      </c>
      <c r="I5" s="14" t="s">
        <v>1</v>
      </c>
      <c r="J5" s="14" t="s">
        <v>2</v>
      </c>
      <c r="K5" s="13" t="s">
        <v>9</v>
      </c>
      <c r="L5" s="13" t="s">
        <v>8</v>
      </c>
      <c r="M5" s="14" t="s">
        <v>1</v>
      </c>
      <c r="N5" s="14" t="s">
        <v>2</v>
      </c>
      <c r="O5" s="13" t="s">
        <v>9</v>
      </c>
      <c r="P5" s="13" t="s">
        <v>8</v>
      </c>
      <c r="Q5" s="14" t="s">
        <v>1</v>
      </c>
      <c r="R5" s="14" t="s">
        <v>2</v>
      </c>
      <c r="S5" s="13" t="s">
        <v>9</v>
      </c>
      <c r="T5" s="13" t="s">
        <v>8</v>
      </c>
      <c r="U5" s="14" t="s">
        <v>1</v>
      </c>
      <c r="V5" s="14" t="s">
        <v>2</v>
      </c>
      <c r="W5" s="13" t="s">
        <v>9</v>
      </c>
      <c r="X5" s="13" t="s">
        <v>8</v>
      </c>
      <c r="Y5" s="14" t="s">
        <v>1</v>
      </c>
      <c r="Z5" s="14" t="s">
        <v>2</v>
      </c>
    </row>
    <row r="6" spans="2:26" ht="12.75">
      <c r="B6" s="16">
        <v>11</v>
      </c>
      <c r="C6" s="3"/>
      <c r="D6" s="3"/>
      <c r="E6" s="4"/>
      <c r="F6" s="4">
        <f aca="true" t="shared" si="0" ref="F6:F45">+C6/D$45*1000</f>
        <v>0</v>
      </c>
      <c r="G6" s="3"/>
      <c r="H6" s="3"/>
      <c r="I6" s="4"/>
      <c r="J6" s="4">
        <f aca="true" t="shared" si="1" ref="J6:J45">+G6/H$45*1000</f>
        <v>0</v>
      </c>
      <c r="K6" s="7"/>
      <c r="L6" s="8">
        <v>1</v>
      </c>
      <c r="M6" s="4">
        <f>+K6/L6*100</f>
        <v>0</v>
      </c>
      <c r="N6" s="4">
        <f aca="true" t="shared" si="2" ref="N6:N45">+K6/L$45*1000</f>
        <v>0</v>
      </c>
      <c r="O6" s="7"/>
      <c r="P6" s="7"/>
      <c r="Q6" s="4"/>
      <c r="R6" s="4">
        <f aca="true" t="shared" si="3" ref="R6:R45">+O6/P$45*1000</f>
        <v>0</v>
      </c>
      <c r="S6" s="7"/>
      <c r="T6" s="7">
        <v>1</v>
      </c>
      <c r="U6" s="4"/>
      <c r="V6" s="4">
        <f aca="true" t="shared" si="4" ref="V6:V45">+S6/T$45*1000</f>
        <v>0</v>
      </c>
      <c r="W6" s="7"/>
      <c r="X6" s="22"/>
      <c r="Y6" s="4"/>
      <c r="Z6" s="4">
        <f aca="true" t="shared" si="5" ref="Z6:Z45">+W6/X$45*1000</f>
        <v>0</v>
      </c>
    </row>
    <row r="7" spans="2:26" ht="12.75">
      <c r="B7" s="7">
        <v>13</v>
      </c>
      <c r="C7" s="9">
        <v>2</v>
      </c>
      <c r="D7" s="9"/>
      <c r="E7" s="4"/>
      <c r="F7" s="4">
        <f t="shared" si="0"/>
        <v>2.2026431718061676</v>
      </c>
      <c r="G7" s="9"/>
      <c r="H7" s="9">
        <v>1</v>
      </c>
      <c r="I7" s="4">
        <f aca="true" t="shared" si="6" ref="I7:I45">+G7/H7*100</f>
        <v>0</v>
      </c>
      <c r="J7" s="4">
        <f t="shared" si="1"/>
        <v>0</v>
      </c>
      <c r="K7" s="8">
        <v>1</v>
      </c>
      <c r="L7" s="8">
        <v>1</v>
      </c>
      <c r="M7" s="4">
        <f aca="true" t="shared" si="7" ref="M7:M45">+K7/L7*100</f>
        <v>100</v>
      </c>
      <c r="N7" s="4">
        <f t="shared" si="2"/>
        <v>1.1695906432748537</v>
      </c>
      <c r="O7" s="7"/>
      <c r="P7" s="15">
        <v>4</v>
      </c>
      <c r="Q7" s="4"/>
      <c r="R7" s="4">
        <f t="shared" si="3"/>
        <v>0</v>
      </c>
      <c r="S7" s="7">
        <v>1</v>
      </c>
      <c r="T7" s="7">
        <v>0</v>
      </c>
      <c r="U7" s="4"/>
      <c r="V7" s="4">
        <f t="shared" si="4"/>
        <v>1.2285012285012284</v>
      </c>
      <c r="W7" s="8">
        <v>1</v>
      </c>
      <c r="X7" s="7"/>
      <c r="Y7" s="4"/>
      <c r="Z7" s="4">
        <f t="shared" si="5"/>
        <v>4.405286343612335</v>
      </c>
    </row>
    <row r="8" spans="2:26" ht="12.75">
      <c r="B8" s="7">
        <v>14</v>
      </c>
      <c r="C8" s="9">
        <v>1</v>
      </c>
      <c r="D8" s="9">
        <v>5</v>
      </c>
      <c r="E8" s="4">
        <f aca="true" t="shared" si="8" ref="E8:E37">+C8/D8*100</f>
        <v>20</v>
      </c>
      <c r="F8" s="4">
        <f t="shared" si="0"/>
        <v>1.1013215859030838</v>
      </c>
      <c r="G8" s="9">
        <v>3</v>
      </c>
      <c r="H8" s="9">
        <v>9</v>
      </c>
      <c r="I8" s="4">
        <f t="shared" si="6"/>
        <v>33.33333333333333</v>
      </c>
      <c r="J8" s="4">
        <f t="shared" si="1"/>
        <v>3.2292787944025836</v>
      </c>
      <c r="K8" s="8">
        <v>3</v>
      </c>
      <c r="L8" s="8">
        <v>1</v>
      </c>
      <c r="M8" s="4">
        <f t="shared" si="7"/>
        <v>300</v>
      </c>
      <c r="N8" s="4">
        <f t="shared" si="2"/>
        <v>3.5087719298245617</v>
      </c>
      <c r="O8" s="7"/>
      <c r="P8" s="15">
        <v>7</v>
      </c>
      <c r="Q8" s="4"/>
      <c r="R8" s="4">
        <f t="shared" si="3"/>
        <v>0</v>
      </c>
      <c r="S8" s="7">
        <v>1</v>
      </c>
      <c r="T8" s="7">
        <v>5</v>
      </c>
      <c r="U8" s="4"/>
      <c r="V8" s="4">
        <f t="shared" si="4"/>
        <v>1.2285012285012284</v>
      </c>
      <c r="W8" s="7"/>
      <c r="X8" s="8">
        <v>2</v>
      </c>
      <c r="Y8" s="4"/>
      <c r="Z8" s="4">
        <f t="shared" si="5"/>
        <v>0</v>
      </c>
    </row>
    <row r="9" spans="2:26" ht="12.75">
      <c r="B9" s="7">
        <v>15</v>
      </c>
      <c r="C9" s="9">
        <v>3</v>
      </c>
      <c r="D9" s="9">
        <v>9</v>
      </c>
      <c r="E9" s="4">
        <f t="shared" si="8"/>
        <v>33.33333333333333</v>
      </c>
      <c r="F9" s="4">
        <f t="shared" si="0"/>
        <v>3.303964757709251</v>
      </c>
      <c r="G9" s="9">
        <v>6</v>
      </c>
      <c r="H9" s="9">
        <v>25</v>
      </c>
      <c r="I9" s="4">
        <f t="shared" si="6"/>
        <v>24</v>
      </c>
      <c r="J9" s="4">
        <f t="shared" si="1"/>
        <v>6.458557588805167</v>
      </c>
      <c r="K9" s="8">
        <v>1</v>
      </c>
      <c r="L9" s="8">
        <v>13</v>
      </c>
      <c r="M9" s="4">
        <f t="shared" si="7"/>
        <v>7.6923076923076925</v>
      </c>
      <c r="N9" s="4">
        <f t="shared" si="2"/>
        <v>1.1695906432748537</v>
      </c>
      <c r="O9" s="8">
        <v>4</v>
      </c>
      <c r="P9" s="15">
        <v>14</v>
      </c>
      <c r="Q9" s="4">
        <f aca="true" t="shared" si="9" ref="Q9:Q40">+O9/P9*100</f>
        <v>28.57142857142857</v>
      </c>
      <c r="R9" s="4">
        <f t="shared" si="3"/>
        <v>4.514672686230248</v>
      </c>
      <c r="S9" s="7">
        <v>11</v>
      </c>
      <c r="T9" s="7">
        <v>8</v>
      </c>
      <c r="U9" s="4">
        <f aca="true" t="shared" si="10" ref="U9:U36">+S9/T9*100</f>
        <v>137.5</v>
      </c>
      <c r="V9" s="4">
        <f t="shared" si="4"/>
        <v>13.513513513513514</v>
      </c>
      <c r="W9" s="8">
        <v>1</v>
      </c>
      <c r="X9" s="8">
        <v>5</v>
      </c>
      <c r="Y9" s="4">
        <f aca="true" t="shared" si="11" ref="Y9:Y36">+W9/X9*100</f>
        <v>20</v>
      </c>
      <c r="Z9" s="4">
        <f t="shared" si="5"/>
        <v>4.405286343612335</v>
      </c>
    </row>
    <row r="10" spans="2:26" ht="12.75">
      <c r="B10" s="7">
        <v>16</v>
      </c>
      <c r="C10" s="9">
        <v>7</v>
      </c>
      <c r="D10" s="9">
        <v>28</v>
      </c>
      <c r="E10" s="4">
        <f t="shared" si="8"/>
        <v>25</v>
      </c>
      <c r="F10" s="4">
        <f t="shared" si="0"/>
        <v>7.709251101321586</v>
      </c>
      <c r="G10" s="9">
        <v>6</v>
      </c>
      <c r="H10" s="9">
        <v>50</v>
      </c>
      <c r="I10" s="4">
        <f t="shared" si="6"/>
        <v>12</v>
      </c>
      <c r="J10" s="4">
        <f t="shared" si="1"/>
        <v>6.458557588805167</v>
      </c>
      <c r="K10" s="8">
        <v>8</v>
      </c>
      <c r="L10" s="8">
        <v>24</v>
      </c>
      <c r="M10" s="4">
        <f t="shared" si="7"/>
        <v>33.33333333333333</v>
      </c>
      <c r="N10" s="4">
        <f t="shared" si="2"/>
        <v>9.35672514619883</v>
      </c>
      <c r="O10" s="8">
        <v>4</v>
      </c>
      <c r="P10" s="15">
        <v>34</v>
      </c>
      <c r="Q10" s="4">
        <f t="shared" si="9"/>
        <v>11.76470588235294</v>
      </c>
      <c r="R10" s="4">
        <f t="shared" si="3"/>
        <v>4.514672686230248</v>
      </c>
      <c r="S10" s="7">
        <v>9</v>
      </c>
      <c r="T10" s="7">
        <v>27</v>
      </c>
      <c r="U10" s="4">
        <f t="shared" si="10"/>
        <v>33.33333333333333</v>
      </c>
      <c r="V10" s="4">
        <f t="shared" si="4"/>
        <v>11.056511056511056</v>
      </c>
      <c r="W10" s="8">
        <v>2</v>
      </c>
      <c r="X10" s="8">
        <v>4</v>
      </c>
      <c r="Y10" s="4">
        <f t="shared" si="11"/>
        <v>50</v>
      </c>
      <c r="Z10" s="4">
        <f t="shared" si="5"/>
        <v>8.81057268722467</v>
      </c>
    </row>
    <row r="11" spans="2:26" ht="12.75">
      <c r="B11" s="7">
        <v>17</v>
      </c>
      <c r="C11" s="9">
        <v>14</v>
      </c>
      <c r="D11" s="9">
        <v>41</v>
      </c>
      <c r="E11" s="4">
        <f t="shared" si="8"/>
        <v>34.146341463414636</v>
      </c>
      <c r="F11" s="4">
        <f t="shared" si="0"/>
        <v>15.418502202643172</v>
      </c>
      <c r="G11" s="9">
        <v>12</v>
      </c>
      <c r="H11" s="9">
        <v>72</v>
      </c>
      <c r="I11" s="4">
        <f t="shared" si="6"/>
        <v>16.666666666666664</v>
      </c>
      <c r="J11" s="4">
        <f t="shared" si="1"/>
        <v>12.917115177610334</v>
      </c>
      <c r="K11" s="8">
        <v>9</v>
      </c>
      <c r="L11" s="8">
        <v>37</v>
      </c>
      <c r="M11" s="4">
        <f t="shared" si="7"/>
        <v>24.324324324324326</v>
      </c>
      <c r="N11" s="4">
        <f t="shared" si="2"/>
        <v>10.526315789473683</v>
      </c>
      <c r="O11" s="8">
        <v>9</v>
      </c>
      <c r="P11" s="15">
        <v>33</v>
      </c>
      <c r="Q11" s="4">
        <f t="shared" si="9"/>
        <v>27.27272727272727</v>
      </c>
      <c r="R11" s="4">
        <f t="shared" si="3"/>
        <v>10.158013544018058</v>
      </c>
      <c r="S11" s="7">
        <v>5</v>
      </c>
      <c r="T11" s="7">
        <v>41</v>
      </c>
      <c r="U11" s="4">
        <f t="shared" si="10"/>
        <v>12.195121951219512</v>
      </c>
      <c r="V11" s="4">
        <f t="shared" si="4"/>
        <v>6.142506142506142</v>
      </c>
      <c r="W11" s="8">
        <v>4</v>
      </c>
      <c r="X11" s="8">
        <v>6</v>
      </c>
      <c r="Y11" s="4">
        <f t="shared" si="11"/>
        <v>66.66666666666666</v>
      </c>
      <c r="Z11" s="4">
        <f t="shared" si="5"/>
        <v>17.62114537444934</v>
      </c>
    </row>
    <row r="12" spans="2:26" ht="12.75">
      <c r="B12" s="7">
        <v>18</v>
      </c>
      <c r="C12" s="9">
        <v>9</v>
      </c>
      <c r="D12" s="9">
        <v>48</v>
      </c>
      <c r="E12" s="4">
        <f t="shared" si="8"/>
        <v>18.75</v>
      </c>
      <c r="F12" s="4">
        <f t="shared" si="0"/>
        <v>9.911894273127754</v>
      </c>
      <c r="G12" s="9">
        <v>9</v>
      </c>
      <c r="H12" s="9">
        <v>50</v>
      </c>
      <c r="I12" s="4">
        <f t="shared" si="6"/>
        <v>18</v>
      </c>
      <c r="J12" s="4">
        <f t="shared" si="1"/>
        <v>9.68783638320775</v>
      </c>
      <c r="K12" s="8">
        <v>10</v>
      </c>
      <c r="L12" s="8">
        <v>28</v>
      </c>
      <c r="M12" s="4">
        <f t="shared" si="7"/>
        <v>35.714285714285715</v>
      </c>
      <c r="N12" s="4">
        <f t="shared" si="2"/>
        <v>11.695906432748536</v>
      </c>
      <c r="O12" s="8">
        <v>9</v>
      </c>
      <c r="P12" s="15">
        <v>51</v>
      </c>
      <c r="Q12" s="4">
        <f t="shared" si="9"/>
        <v>17.647058823529413</v>
      </c>
      <c r="R12" s="4">
        <f t="shared" si="3"/>
        <v>10.158013544018058</v>
      </c>
      <c r="S12" s="7">
        <v>8</v>
      </c>
      <c r="T12" s="7">
        <v>44</v>
      </c>
      <c r="U12" s="4">
        <f t="shared" si="10"/>
        <v>18.181818181818183</v>
      </c>
      <c r="V12" s="4">
        <f t="shared" si="4"/>
        <v>9.828009828009828</v>
      </c>
      <c r="W12" s="8">
        <v>2</v>
      </c>
      <c r="X12" s="8">
        <v>8</v>
      </c>
      <c r="Y12" s="4">
        <f t="shared" si="11"/>
        <v>25</v>
      </c>
      <c r="Z12" s="4">
        <f t="shared" si="5"/>
        <v>8.81057268722467</v>
      </c>
    </row>
    <row r="13" spans="2:26" ht="12.75">
      <c r="B13" s="7">
        <v>19</v>
      </c>
      <c r="C13" s="9">
        <v>12</v>
      </c>
      <c r="D13" s="9">
        <v>40</v>
      </c>
      <c r="E13" s="4">
        <f t="shared" si="8"/>
        <v>30</v>
      </c>
      <c r="F13" s="4">
        <f t="shared" si="0"/>
        <v>13.215859030837004</v>
      </c>
      <c r="G13" s="9">
        <v>11</v>
      </c>
      <c r="H13" s="9">
        <v>40</v>
      </c>
      <c r="I13" s="4">
        <f t="shared" si="6"/>
        <v>27.500000000000004</v>
      </c>
      <c r="J13" s="4">
        <f t="shared" si="1"/>
        <v>11.840688912809473</v>
      </c>
      <c r="K13" s="8">
        <v>16</v>
      </c>
      <c r="L13" s="8">
        <v>55</v>
      </c>
      <c r="M13" s="4">
        <f t="shared" si="7"/>
        <v>29.09090909090909</v>
      </c>
      <c r="N13" s="4">
        <f t="shared" si="2"/>
        <v>18.71345029239766</v>
      </c>
      <c r="O13" s="8">
        <v>14</v>
      </c>
      <c r="P13" s="15">
        <v>55</v>
      </c>
      <c r="Q13" s="4">
        <f t="shared" si="9"/>
        <v>25.454545454545453</v>
      </c>
      <c r="R13" s="4">
        <f t="shared" si="3"/>
        <v>15.80135440180587</v>
      </c>
      <c r="S13" s="7">
        <v>11</v>
      </c>
      <c r="T13" s="7">
        <v>42</v>
      </c>
      <c r="U13" s="4">
        <f t="shared" si="10"/>
        <v>26.190476190476193</v>
      </c>
      <c r="V13" s="4">
        <f t="shared" si="4"/>
        <v>13.513513513513514</v>
      </c>
      <c r="W13" s="8">
        <v>4</v>
      </c>
      <c r="X13" s="8">
        <v>14</v>
      </c>
      <c r="Y13" s="4">
        <f t="shared" si="11"/>
        <v>28.57142857142857</v>
      </c>
      <c r="Z13" s="4">
        <f t="shared" si="5"/>
        <v>17.62114537444934</v>
      </c>
    </row>
    <row r="14" spans="2:26" ht="12.75">
      <c r="B14" s="7">
        <v>20</v>
      </c>
      <c r="C14" s="9">
        <v>17</v>
      </c>
      <c r="D14" s="9">
        <v>63</v>
      </c>
      <c r="E14" s="4">
        <f t="shared" si="8"/>
        <v>26.984126984126984</v>
      </c>
      <c r="F14" s="4">
        <f t="shared" si="0"/>
        <v>18.722466960352424</v>
      </c>
      <c r="G14" s="9">
        <v>19</v>
      </c>
      <c r="H14" s="9">
        <v>50</v>
      </c>
      <c r="I14" s="4">
        <f t="shared" si="6"/>
        <v>38</v>
      </c>
      <c r="J14" s="4">
        <f t="shared" si="1"/>
        <v>20.45209903121636</v>
      </c>
      <c r="K14" s="8">
        <v>13</v>
      </c>
      <c r="L14" s="8">
        <v>50</v>
      </c>
      <c r="M14" s="4">
        <f t="shared" si="7"/>
        <v>26</v>
      </c>
      <c r="N14" s="4">
        <f t="shared" si="2"/>
        <v>15.2046783625731</v>
      </c>
      <c r="O14" s="8">
        <v>8</v>
      </c>
      <c r="P14" s="15">
        <v>40</v>
      </c>
      <c r="Q14" s="4">
        <f t="shared" si="9"/>
        <v>20</v>
      </c>
      <c r="R14" s="4">
        <f t="shared" si="3"/>
        <v>9.029345372460496</v>
      </c>
      <c r="S14" s="7">
        <v>15</v>
      </c>
      <c r="T14" s="7">
        <v>36</v>
      </c>
      <c r="U14" s="4">
        <f t="shared" si="10"/>
        <v>41.66666666666667</v>
      </c>
      <c r="V14" s="4">
        <f t="shared" si="4"/>
        <v>18.42751842751843</v>
      </c>
      <c r="W14" s="8">
        <v>1</v>
      </c>
      <c r="X14" s="8">
        <v>13</v>
      </c>
      <c r="Y14" s="4">
        <f t="shared" si="11"/>
        <v>7.6923076923076925</v>
      </c>
      <c r="Z14" s="4">
        <f t="shared" si="5"/>
        <v>4.405286343612335</v>
      </c>
    </row>
    <row r="15" spans="2:26" ht="12.75">
      <c r="B15" s="7">
        <v>21</v>
      </c>
      <c r="C15" s="9">
        <v>14</v>
      </c>
      <c r="D15" s="9">
        <v>58</v>
      </c>
      <c r="E15" s="4">
        <f t="shared" si="8"/>
        <v>24.137931034482758</v>
      </c>
      <c r="F15" s="4">
        <f t="shared" si="0"/>
        <v>15.418502202643172</v>
      </c>
      <c r="G15" s="9">
        <v>15</v>
      </c>
      <c r="H15" s="9">
        <v>48</v>
      </c>
      <c r="I15" s="4">
        <f t="shared" si="6"/>
        <v>31.25</v>
      </c>
      <c r="J15" s="4">
        <f t="shared" si="1"/>
        <v>16.146393972012916</v>
      </c>
      <c r="K15" s="8">
        <v>20</v>
      </c>
      <c r="L15" s="8">
        <v>54</v>
      </c>
      <c r="M15" s="4">
        <f t="shared" si="7"/>
        <v>37.03703703703704</v>
      </c>
      <c r="N15" s="4">
        <f t="shared" si="2"/>
        <v>23.391812865497073</v>
      </c>
      <c r="O15" s="8">
        <v>4</v>
      </c>
      <c r="P15" s="15">
        <v>59</v>
      </c>
      <c r="Q15" s="4">
        <f t="shared" si="9"/>
        <v>6.779661016949152</v>
      </c>
      <c r="R15" s="4">
        <f t="shared" si="3"/>
        <v>4.514672686230248</v>
      </c>
      <c r="S15" s="7">
        <v>12</v>
      </c>
      <c r="T15" s="7">
        <v>53</v>
      </c>
      <c r="U15" s="4">
        <f t="shared" si="10"/>
        <v>22.641509433962266</v>
      </c>
      <c r="V15" s="4">
        <f t="shared" si="4"/>
        <v>14.742014742014742</v>
      </c>
      <c r="W15" s="8">
        <v>3</v>
      </c>
      <c r="X15" s="8">
        <v>14</v>
      </c>
      <c r="Y15" s="4">
        <f t="shared" si="11"/>
        <v>21.428571428571427</v>
      </c>
      <c r="Z15" s="4">
        <f t="shared" si="5"/>
        <v>13.215859030837004</v>
      </c>
    </row>
    <row r="16" spans="2:26" ht="12.75">
      <c r="B16" s="7">
        <v>22</v>
      </c>
      <c r="C16" s="9">
        <v>21</v>
      </c>
      <c r="D16" s="9">
        <v>44</v>
      </c>
      <c r="E16" s="4">
        <f t="shared" si="8"/>
        <v>47.72727272727273</v>
      </c>
      <c r="F16" s="4">
        <f t="shared" si="0"/>
        <v>23.127753303964756</v>
      </c>
      <c r="G16" s="9">
        <v>14</v>
      </c>
      <c r="H16" s="9">
        <v>50</v>
      </c>
      <c r="I16" s="4">
        <f t="shared" si="6"/>
        <v>28.000000000000004</v>
      </c>
      <c r="J16" s="4">
        <f t="shared" si="1"/>
        <v>15.069967707212056</v>
      </c>
      <c r="K16" s="8">
        <v>13</v>
      </c>
      <c r="L16" s="8">
        <v>49</v>
      </c>
      <c r="M16" s="4">
        <f t="shared" si="7"/>
        <v>26.53061224489796</v>
      </c>
      <c r="N16" s="4">
        <f t="shared" si="2"/>
        <v>15.2046783625731</v>
      </c>
      <c r="O16" s="8">
        <v>7</v>
      </c>
      <c r="P16" s="15">
        <v>52</v>
      </c>
      <c r="Q16" s="4">
        <f t="shared" si="9"/>
        <v>13.461538461538462</v>
      </c>
      <c r="R16" s="4">
        <f t="shared" si="3"/>
        <v>7.900677200902935</v>
      </c>
      <c r="S16" s="7">
        <v>10</v>
      </c>
      <c r="T16" s="7">
        <v>43</v>
      </c>
      <c r="U16" s="4">
        <f t="shared" si="10"/>
        <v>23.25581395348837</v>
      </c>
      <c r="V16" s="4">
        <f t="shared" si="4"/>
        <v>12.285012285012284</v>
      </c>
      <c r="W16" s="8">
        <v>2</v>
      </c>
      <c r="X16" s="8">
        <v>16</v>
      </c>
      <c r="Y16" s="4">
        <f t="shared" si="11"/>
        <v>12.5</v>
      </c>
      <c r="Z16" s="4">
        <f t="shared" si="5"/>
        <v>8.81057268722467</v>
      </c>
    </row>
    <row r="17" spans="2:26" ht="12.75">
      <c r="B17" s="7">
        <v>23</v>
      </c>
      <c r="C17" s="9">
        <v>23</v>
      </c>
      <c r="D17" s="9">
        <v>55</v>
      </c>
      <c r="E17" s="4">
        <f t="shared" si="8"/>
        <v>41.81818181818181</v>
      </c>
      <c r="F17" s="4">
        <f t="shared" si="0"/>
        <v>25.330396475770925</v>
      </c>
      <c r="G17" s="9">
        <v>17</v>
      </c>
      <c r="H17" s="9">
        <v>50</v>
      </c>
      <c r="I17" s="4">
        <f t="shared" si="6"/>
        <v>34</v>
      </c>
      <c r="J17" s="4">
        <f t="shared" si="1"/>
        <v>18.29924650161464</v>
      </c>
      <c r="K17" s="8">
        <v>14</v>
      </c>
      <c r="L17" s="8">
        <v>45</v>
      </c>
      <c r="M17" s="4">
        <f t="shared" si="7"/>
        <v>31.11111111111111</v>
      </c>
      <c r="N17" s="4">
        <f t="shared" si="2"/>
        <v>16.374269005847953</v>
      </c>
      <c r="O17" s="8">
        <v>9</v>
      </c>
      <c r="P17" s="15">
        <v>52</v>
      </c>
      <c r="Q17" s="4">
        <f t="shared" si="9"/>
        <v>17.307692307692307</v>
      </c>
      <c r="R17" s="4">
        <f t="shared" si="3"/>
        <v>10.158013544018058</v>
      </c>
      <c r="S17" s="7">
        <v>16</v>
      </c>
      <c r="T17" s="7">
        <v>59</v>
      </c>
      <c r="U17" s="4">
        <f t="shared" si="10"/>
        <v>27.11864406779661</v>
      </c>
      <c r="V17" s="4">
        <f t="shared" si="4"/>
        <v>19.656019656019655</v>
      </c>
      <c r="W17" s="8">
        <v>5</v>
      </c>
      <c r="X17" s="8">
        <v>13</v>
      </c>
      <c r="Y17" s="4">
        <f t="shared" si="11"/>
        <v>38.46153846153847</v>
      </c>
      <c r="Z17" s="4">
        <f t="shared" si="5"/>
        <v>22.026431718061676</v>
      </c>
    </row>
    <row r="18" spans="2:26" ht="12.75">
      <c r="B18" s="7">
        <v>24</v>
      </c>
      <c r="C18" s="9">
        <v>16</v>
      </c>
      <c r="D18" s="9">
        <v>46</v>
      </c>
      <c r="E18" s="4">
        <f t="shared" si="8"/>
        <v>34.78260869565217</v>
      </c>
      <c r="F18" s="4">
        <f t="shared" si="0"/>
        <v>17.62114537444934</v>
      </c>
      <c r="G18" s="9">
        <v>9</v>
      </c>
      <c r="H18" s="9">
        <v>54</v>
      </c>
      <c r="I18" s="4">
        <f t="shared" si="6"/>
        <v>16.666666666666664</v>
      </c>
      <c r="J18" s="4">
        <f t="shared" si="1"/>
        <v>9.68783638320775</v>
      </c>
      <c r="K18" s="8">
        <v>14</v>
      </c>
      <c r="L18" s="8">
        <v>51</v>
      </c>
      <c r="M18" s="4">
        <f t="shared" si="7"/>
        <v>27.450980392156865</v>
      </c>
      <c r="N18" s="4">
        <f t="shared" si="2"/>
        <v>16.374269005847953</v>
      </c>
      <c r="O18" s="8">
        <v>8</v>
      </c>
      <c r="P18" s="15">
        <v>58</v>
      </c>
      <c r="Q18" s="4">
        <f t="shared" si="9"/>
        <v>13.793103448275861</v>
      </c>
      <c r="R18" s="4">
        <f t="shared" si="3"/>
        <v>9.029345372460496</v>
      </c>
      <c r="S18" s="7">
        <v>13</v>
      </c>
      <c r="T18" s="7">
        <v>54</v>
      </c>
      <c r="U18" s="4">
        <f t="shared" si="10"/>
        <v>24.074074074074073</v>
      </c>
      <c r="V18" s="4">
        <f t="shared" si="4"/>
        <v>15.97051597051597</v>
      </c>
      <c r="W18" s="8">
        <v>3</v>
      </c>
      <c r="X18" s="8">
        <v>12</v>
      </c>
      <c r="Y18" s="4">
        <f t="shared" si="11"/>
        <v>25</v>
      </c>
      <c r="Z18" s="4">
        <f t="shared" si="5"/>
        <v>13.215859030837004</v>
      </c>
    </row>
    <row r="19" spans="2:26" ht="12.75">
      <c r="B19" s="7">
        <v>25</v>
      </c>
      <c r="C19" s="9">
        <v>16</v>
      </c>
      <c r="D19" s="9">
        <v>51</v>
      </c>
      <c r="E19" s="4">
        <f t="shared" si="8"/>
        <v>31.372549019607842</v>
      </c>
      <c r="F19" s="4">
        <f t="shared" si="0"/>
        <v>17.62114537444934</v>
      </c>
      <c r="G19" s="9">
        <v>16</v>
      </c>
      <c r="H19" s="9">
        <v>42</v>
      </c>
      <c r="I19" s="4">
        <f t="shared" si="6"/>
        <v>38.095238095238095</v>
      </c>
      <c r="J19" s="4">
        <f t="shared" si="1"/>
        <v>17.222820236813778</v>
      </c>
      <c r="K19" s="8">
        <v>10</v>
      </c>
      <c r="L19" s="8">
        <v>65</v>
      </c>
      <c r="M19" s="4">
        <f t="shared" si="7"/>
        <v>15.384615384615385</v>
      </c>
      <c r="N19" s="4">
        <f t="shared" si="2"/>
        <v>11.695906432748536</v>
      </c>
      <c r="O19" s="8">
        <v>5</v>
      </c>
      <c r="P19" s="15">
        <v>51</v>
      </c>
      <c r="Q19" s="4">
        <f t="shared" si="9"/>
        <v>9.803921568627452</v>
      </c>
      <c r="R19" s="4">
        <f t="shared" si="3"/>
        <v>5.643340857787811</v>
      </c>
      <c r="S19" s="7">
        <v>6</v>
      </c>
      <c r="T19" s="7">
        <v>55</v>
      </c>
      <c r="U19" s="4">
        <f t="shared" si="10"/>
        <v>10.909090909090908</v>
      </c>
      <c r="V19" s="4">
        <f t="shared" si="4"/>
        <v>7.371007371007371</v>
      </c>
      <c r="W19" s="8">
        <v>7</v>
      </c>
      <c r="X19" s="8">
        <v>11</v>
      </c>
      <c r="Y19" s="4">
        <f t="shared" si="11"/>
        <v>63.63636363636363</v>
      </c>
      <c r="Z19" s="4">
        <f t="shared" si="5"/>
        <v>30.837004405286343</v>
      </c>
    </row>
    <row r="20" spans="2:26" ht="12.75">
      <c r="B20" s="7">
        <v>26</v>
      </c>
      <c r="C20" s="9">
        <v>10</v>
      </c>
      <c r="D20" s="9">
        <v>49</v>
      </c>
      <c r="E20" s="4">
        <f t="shared" si="8"/>
        <v>20.408163265306122</v>
      </c>
      <c r="F20" s="4">
        <f t="shared" si="0"/>
        <v>11.013215859030838</v>
      </c>
      <c r="G20" s="9">
        <v>8</v>
      </c>
      <c r="H20" s="9">
        <v>42</v>
      </c>
      <c r="I20" s="4">
        <f t="shared" si="6"/>
        <v>19.047619047619047</v>
      </c>
      <c r="J20" s="4">
        <f t="shared" si="1"/>
        <v>8.611410118406889</v>
      </c>
      <c r="K20" s="8">
        <v>13</v>
      </c>
      <c r="L20" s="8">
        <v>50</v>
      </c>
      <c r="M20" s="4">
        <f t="shared" si="7"/>
        <v>26</v>
      </c>
      <c r="N20" s="4">
        <f t="shared" si="2"/>
        <v>15.2046783625731</v>
      </c>
      <c r="O20" s="8">
        <v>9</v>
      </c>
      <c r="P20" s="15">
        <v>50</v>
      </c>
      <c r="Q20" s="4">
        <f t="shared" si="9"/>
        <v>18</v>
      </c>
      <c r="R20" s="4">
        <f t="shared" si="3"/>
        <v>10.158013544018058</v>
      </c>
      <c r="S20" s="7">
        <v>12</v>
      </c>
      <c r="T20" s="7">
        <v>43</v>
      </c>
      <c r="U20" s="4">
        <f t="shared" si="10"/>
        <v>27.906976744186046</v>
      </c>
      <c r="V20" s="4">
        <f t="shared" si="4"/>
        <v>14.742014742014742</v>
      </c>
      <c r="W20" s="8">
        <v>4</v>
      </c>
      <c r="X20" s="8">
        <v>20</v>
      </c>
      <c r="Y20" s="4">
        <f t="shared" si="11"/>
        <v>20</v>
      </c>
      <c r="Z20" s="4">
        <f t="shared" si="5"/>
        <v>17.62114537444934</v>
      </c>
    </row>
    <row r="21" spans="2:26" ht="12.75">
      <c r="B21" s="7">
        <v>27</v>
      </c>
      <c r="C21" s="9">
        <v>16</v>
      </c>
      <c r="D21" s="9">
        <v>41</v>
      </c>
      <c r="E21" s="4">
        <f t="shared" si="8"/>
        <v>39.02439024390244</v>
      </c>
      <c r="F21" s="4">
        <f t="shared" si="0"/>
        <v>17.62114537444934</v>
      </c>
      <c r="G21" s="9">
        <v>15</v>
      </c>
      <c r="H21" s="9">
        <v>37</v>
      </c>
      <c r="I21" s="4">
        <f t="shared" si="6"/>
        <v>40.54054054054054</v>
      </c>
      <c r="J21" s="4">
        <f t="shared" si="1"/>
        <v>16.146393972012916</v>
      </c>
      <c r="K21" s="8">
        <v>10</v>
      </c>
      <c r="L21" s="8">
        <v>31</v>
      </c>
      <c r="M21" s="4">
        <f t="shared" si="7"/>
        <v>32.25806451612903</v>
      </c>
      <c r="N21" s="4">
        <f t="shared" si="2"/>
        <v>11.695906432748536</v>
      </c>
      <c r="O21" s="8">
        <v>3</v>
      </c>
      <c r="P21" s="15">
        <v>42</v>
      </c>
      <c r="Q21" s="4">
        <f t="shared" si="9"/>
        <v>7.142857142857142</v>
      </c>
      <c r="R21" s="4">
        <f t="shared" si="3"/>
        <v>3.386004514672686</v>
      </c>
      <c r="S21" s="7">
        <v>11</v>
      </c>
      <c r="T21" s="7">
        <v>29</v>
      </c>
      <c r="U21" s="4">
        <f t="shared" si="10"/>
        <v>37.93103448275862</v>
      </c>
      <c r="V21" s="4">
        <f t="shared" si="4"/>
        <v>13.513513513513514</v>
      </c>
      <c r="W21" s="8">
        <v>2</v>
      </c>
      <c r="X21" s="8">
        <v>14</v>
      </c>
      <c r="Y21" s="4">
        <f t="shared" si="11"/>
        <v>14.285714285714285</v>
      </c>
      <c r="Z21" s="4">
        <f t="shared" si="5"/>
        <v>8.81057268722467</v>
      </c>
    </row>
    <row r="22" spans="2:26" ht="12.75">
      <c r="B22" s="7">
        <v>28</v>
      </c>
      <c r="C22" s="9">
        <v>18</v>
      </c>
      <c r="D22" s="9">
        <v>42</v>
      </c>
      <c r="E22" s="4">
        <f t="shared" si="8"/>
        <v>42.857142857142854</v>
      </c>
      <c r="F22" s="4">
        <f t="shared" si="0"/>
        <v>19.823788546255507</v>
      </c>
      <c r="G22" s="9">
        <v>14</v>
      </c>
      <c r="H22" s="9">
        <v>35</v>
      </c>
      <c r="I22" s="4">
        <f t="shared" si="6"/>
        <v>40</v>
      </c>
      <c r="J22" s="4">
        <f t="shared" si="1"/>
        <v>15.069967707212056</v>
      </c>
      <c r="K22" s="8">
        <v>9</v>
      </c>
      <c r="L22" s="8">
        <v>33</v>
      </c>
      <c r="M22" s="4">
        <f t="shared" si="7"/>
        <v>27.27272727272727</v>
      </c>
      <c r="N22" s="4">
        <f t="shared" si="2"/>
        <v>10.526315789473683</v>
      </c>
      <c r="O22" s="8">
        <v>4</v>
      </c>
      <c r="P22" s="15">
        <v>55</v>
      </c>
      <c r="Q22" s="4">
        <f t="shared" si="9"/>
        <v>7.2727272727272725</v>
      </c>
      <c r="R22" s="4">
        <f t="shared" si="3"/>
        <v>4.514672686230248</v>
      </c>
      <c r="S22" s="7">
        <v>9</v>
      </c>
      <c r="T22" s="7">
        <v>43</v>
      </c>
      <c r="U22" s="4">
        <f t="shared" si="10"/>
        <v>20.930232558139537</v>
      </c>
      <c r="V22" s="4">
        <f t="shared" si="4"/>
        <v>11.056511056511056</v>
      </c>
      <c r="W22" s="8">
        <v>1</v>
      </c>
      <c r="X22" s="8">
        <v>6</v>
      </c>
      <c r="Y22" s="4">
        <f t="shared" si="11"/>
        <v>16.666666666666664</v>
      </c>
      <c r="Z22" s="4">
        <f t="shared" si="5"/>
        <v>4.405286343612335</v>
      </c>
    </row>
    <row r="23" spans="2:26" ht="12.75">
      <c r="B23" s="7">
        <v>29</v>
      </c>
      <c r="C23" s="9">
        <v>20</v>
      </c>
      <c r="D23" s="9">
        <v>38</v>
      </c>
      <c r="E23" s="4">
        <f t="shared" si="8"/>
        <v>52.63157894736842</v>
      </c>
      <c r="F23" s="4">
        <f t="shared" si="0"/>
        <v>22.026431718061676</v>
      </c>
      <c r="G23" s="9">
        <v>14</v>
      </c>
      <c r="H23" s="9">
        <v>34</v>
      </c>
      <c r="I23" s="4">
        <f t="shared" si="6"/>
        <v>41.17647058823529</v>
      </c>
      <c r="J23" s="4">
        <f t="shared" si="1"/>
        <v>15.069967707212056</v>
      </c>
      <c r="K23" s="8">
        <v>12</v>
      </c>
      <c r="L23" s="8">
        <v>35</v>
      </c>
      <c r="M23" s="4">
        <f t="shared" si="7"/>
        <v>34.285714285714285</v>
      </c>
      <c r="N23" s="4">
        <f t="shared" si="2"/>
        <v>14.035087719298247</v>
      </c>
      <c r="O23" s="8">
        <v>6</v>
      </c>
      <c r="P23" s="15">
        <v>33</v>
      </c>
      <c r="Q23" s="4">
        <f t="shared" si="9"/>
        <v>18.181818181818183</v>
      </c>
      <c r="R23" s="4">
        <f t="shared" si="3"/>
        <v>6.772009029345372</v>
      </c>
      <c r="S23" s="7">
        <v>6</v>
      </c>
      <c r="T23" s="7">
        <v>42</v>
      </c>
      <c r="U23" s="4">
        <f t="shared" si="10"/>
        <v>14.285714285714285</v>
      </c>
      <c r="V23" s="4">
        <f t="shared" si="4"/>
        <v>7.371007371007371</v>
      </c>
      <c r="W23" s="8">
        <v>1</v>
      </c>
      <c r="X23" s="8">
        <v>5</v>
      </c>
      <c r="Y23" s="4">
        <f t="shared" si="11"/>
        <v>20</v>
      </c>
      <c r="Z23" s="4">
        <f t="shared" si="5"/>
        <v>4.405286343612335</v>
      </c>
    </row>
    <row r="24" spans="2:26" ht="12.75">
      <c r="B24" s="7">
        <v>30</v>
      </c>
      <c r="C24" s="9">
        <v>11</v>
      </c>
      <c r="D24" s="9">
        <v>44</v>
      </c>
      <c r="E24" s="4">
        <f t="shared" si="8"/>
        <v>25</v>
      </c>
      <c r="F24" s="4">
        <f t="shared" si="0"/>
        <v>12.114537444933921</v>
      </c>
      <c r="G24" s="9">
        <v>7</v>
      </c>
      <c r="H24" s="9">
        <v>32</v>
      </c>
      <c r="I24" s="4">
        <f t="shared" si="6"/>
        <v>21.875</v>
      </c>
      <c r="J24" s="4">
        <f t="shared" si="1"/>
        <v>7.534983853606028</v>
      </c>
      <c r="K24" s="8">
        <v>5</v>
      </c>
      <c r="L24" s="8">
        <v>36</v>
      </c>
      <c r="M24" s="4">
        <f t="shared" si="7"/>
        <v>13.88888888888889</v>
      </c>
      <c r="N24" s="4">
        <f t="shared" si="2"/>
        <v>5.847953216374268</v>
      </c>
      <c r="O24" s="8">
        <v>6</v>
      </c>
      <c r="P24" s="15">
        <v>27</v>
      </c>
      <c r="Q24" s="4">
        <f t="shared" si="9"/>
        <v>22.22222222222222</v>
      </c>
      <c r="R24" s="4">
        <f t="shared" si="3"/>
        <v>6.772009029345372</v>
      </c>
      <c r="S24" s="7">
        <v>12</v>
      </c>
      <c r="T24" s="7">
        <v>37</v>
      </c>
      <c r="U24" s="4">
        <f t="shared" si="10"/>
        <v>32.432432432432435</v>
      </c>
      <c r="V24" s="4">
        <f t="shared" si="4"/>
        <v>14.742014742014742</v>
      </c>
      <c r="W24" s="8">
        <v>4</v>
      </c>
      <c r="X24" s="8">
        <v>15</v>
      </c>
      <c r="Y24" s="4">
        <f t="shared" si="11"/>
        <v>26.666666666666668</v>
      </c>
      <c r="Z24" s="4">
        <f t="shared" si="5"/>
        <v>17.62114537444934</v>
      </c>
    </row>
    <row r="25" spans="2:26" ht="12.75">
      <c r="B25" s="7">
        <v>31</v>
      </c>
      <c r="C25" s="9">
        <v>7</v>
      </c>
      <c r="D25" s="9">
        <v>26</v>
      </c>
      <c r="E25" s="4">
        <f t="shared" si="8"/>
        <v>26.923076923076923</v>
      </c>
      <c r="F25" s="4">
        <f t="shared" si="0"/>
        <v>7.709251101321586</v>
      </c>
      <c r="G25" s="9">
        <v>10</v>
      </c>
      <c r="H25" s="9">
        <v>41</v>
      </c>
      <c r="I25" s="4">
        <f t="shared" si="6"/>
        <v>24.390243902439025</v>
      </c>
      <c r="J25" s="4">
        <f t="shared" si="1"/>
        <v>10.764262648008613</v>
      </c>
      <c r="K25" s="8">
        <v>5</v>
      </c>
      <c r="L25" s="8">
        <v>26</v>
      </c>
      <c r="M25" s="4">
        <f t="shared" si="7"/>
        <v>19.230769230769234</v>
      </c>
      <c r="N25" s="4">
        <f t="shared" si="2"/>
        <v>5.847953216374268</v>
      </c>
      <c r="O25" s="8">
        <v>10</v>
      </c>
      <c r="P25" s="15">
        <v>26</v>
      </c>
      <c r="Q25" s="4">
        <f t="shared" si="9"/>
        <v>38.46153846153847</v>
      </c>
      <c r="R25" s="4">
        <f t="shared" si="3"/>
        <v>11.286681715575622</v>
      </c>
      <c r="S25" s="7">
        <v>7</v>
      </c>
      <c r="T25" s="7">
        <v>25</v>
      </c>
      <c r="U25" s="4">
        <f t="shared" si="10"/>
        <v>28.000000000000004</v>
      </c>
      <c r="V25" s="4">
        <f t="shared" si="4"/>
        <v>8.5995085995086</v>
      </c>
      <c r="W25" s="8">
        <v>4</v>
      </c>
      <c r="X25" s="8">
        <v>11</v>
      </c>
      <c r="Y25" s="4">
        <f t="shared" si="11"/>
        <v>36.36363636363637</v>
      </c>
      <c r="Z25" s="4">
        <f t="shared" si="5"/>
        <v>17.62114537444934</v>
      </c>
    </row>
    <row r="26" spans="2:26" ht="12.75">
      <c r="B26" s="7">
        <v>32</v>
      </c>
      <c r="C26" s="9">
        <v>7</v>
      </c>
      <c r="D26" s="9">
        <v>27</v>
      </c>
      <c r="E26" s="4">
        <f t="shared" si="8"/>
        <v>25.925925925925924</v>
      </c>
      <c r="F26" s="4">
        <f t="shared" si="0"/>
        <v>7.709251101321586</v>
      </c>
      <c r="G26" s="9">
        <v>8</v>
      </c>
      <c r="H26" s="9">
        <v>26</v>
      </c>
      <c r="I26" s="4">
        <f t="shared" si="6"/>
        <v>30.76923076923077</v>
      </c>
      <c r="J26" s="4">
        <f t="shared" si="1"/>
        <v>8.611410118406889</v>
      </c>
      <c r="K26" s="8">
        <v>5</v>
      </c>
      <c r="L26" s="8">
        <v>31</v>
      </c>
      <c r="M26" s="4">
        <f t="shared" si="7"/>
        <v>16.129032258064516</v>
      </c>
      <c r="N26" s="4">
        <f t="shared" si="2"/>
        <v>5.847953216374268</v>
      </c>
      <c r="O26" s="8">
        <v>4</v>
      </c>
      <c r="P26" s="15">
        <v>34</v>
      </c>
      <c r="Q26" s="4">
        <f t="shared" si="9"/>
        <v>11.76470588235294</v>
      </c>
      <c r="R26" s="4">
        <f t="shared" si="3"/>
        <v>4.514672686230248</v>
      </c>
      <c r="S26" s="7">
        <v>7</v>
      </c>
      <c r="T26" s="7">
        <v>28</v>
      </c>
      <c r="U26" s="4">
        <f t="shared" si="10"/>
        <v>25</v>
      </c>
      <c r="V26" s="4">
        <f t="shared" si="4"/>
        <v>8.5995085995086</v>
      </c>
      <c r="W26" s="8">
        <v>1</v>
      </c>
      <c r="X26" s="8">
        <v>13</v>
      </c>
      <c r="Y26" s="4">
        <f t="shared" si="11"/>
        <v>7.6923076923076925</v>
      </c>
      <c r="Z26" s="4">
        <f t="shared" si="5"/>
        <v>4.405286343612335</v>
      </c>
    </row>
    <row r="27" spans="2:26" ht="12.75">
      <c r="B27" s="7">
        <v>33</v>
      </c>
      <c r="C27" s="9">
        <v>16</v>
      </c>
      <c r="D27" s="9">
        <v>29</v>
      </c>
      <c r="E27" s="4">
        <f t="shared" si="8"/>
        <v>55.172413793103445</v>
      </c>
      <c r="F27" s="4">
        <f t="shared" si="0"/>
        <v>17.62114537444934</v>
      </c>
      <c r="G27" s="9">
        <v>9</v>
      </c>
      <c r="H27" s="9">
        <v>23</v>
      </c>
      <c r="I27" s="4">
        <f t="shared" si="6"/>
        <v>39.130434782608695</v>
      </c>
      <c r="J27" s="4">
        <f t="shared" si="1"/>
        <v>9.68783638320775</v>
      </c>
      <c r="K27" s="8">
        <v>6</v>
      </c>
      <c r="L27" s="8">
        <v>22</v>
      </c>
      <c r="M27" s="4">
        <f t="shared" si="7"/>
        <v>27.27272727272727</v>
      </c>
      <c r="N27" s="4">
        <f t="shared" si="2"/>
        <v>7.017543859649123</v>
      </c>
      <c r="O27" s="8">
        <v>1</v>
      </c>
      <c r="P27" s="15">
        <v>14</v>
      </c>
      <c r="Q27" s="4">
        <f t="shared" si="9"/>
        <v>7.142857142857142</v>
      </c>
      <c r="R27" s="4">
        <f t="shared" si="3"/>
        <v>1.128668171557562</v>
      </c>
      <c r="S27" s="7">
        <v>4</v>
      </c>
      <c r="T27" s="7">
        <v>21</v>
      </c>
      <c r="U27" s="4">
        <f t="shared" si="10"/>
        <v>19.047619047619047</v>
      </c>
      <c r="V27" s="4">
        <f t="shared" si="4"/>
        <v>4.914004914004914</v>
      </c>
      <c r="W27" s="8">
        <v>1</v>
      </c>
      <c r="X27" s="8">
        <v>6</v>
      </c>
      <c r="Y27" s="4">
        <f t="shared" si="11"/>
        <v>16.666666666666664</v>
      </c>
      <c r="Z27" s="4">
        <f t="shared" si="5"/>
        <v>4.405286343612335</v>
      </c>
    </row>
    <row r="28" spans="2:26" ht="12.75">
      <c r="B28" s="7">
        <v>34</v>
      </c>
      <c r="C28" s="9">
        <v>11</v>
      </c>
      <c r="D28" s="9">
        <v>34</v>
      </c>
      <c r="E28" s="4">
        <f t="shared" si="8"/>
        <v>32.35294117647059</v>
      </c>
      <c r="F28" s="4">
        <f t="shared" si="0"/>
        <v>12.114537444933921</v>
      </c>
      <c r="G28" s="9">
        <v>12</v>
      </c>
      <c r="H28" s="9">
        <v>32</v>
      </c>
      <c r="I28" s="4">
        <f t="shared" si="6"/>
        <v>37.5</v>
      </c>
      <c r="J28" s="4">
        <f t="shared" si="1"/>
        <v>12.917115177610334</v>
      </c>
      <c r="K28" s="8">
        <v>7</v>
      </c>
      <c r="L28" s="8">
        <v>16</v>
      </c>
      <c r="M28" s="4">
        <f t="shared" si="7"/>
        <v>43.75</v>
      </c>
      <c r="N28" s="4">
        <f t="shared" si="2"/>
        <v>8.187134502923977</v>
      </c>
      <c r="O28" s="8">
        <v>7</v>
      </c>
      <c r="P28" s="15">
        <v>11</v>
      </c>
      <c r="Q28" s="4">
        <f t="shared" si="9"/>
        <v>63.63636363636363</v>
      </c>
      <c r="R28" s="4">
        <f t="shared" si="3"/>
        <v>7.900677200902935</v>
      </c>
      <c r="S28" s="7">
        <v>1</v>
      </c>
      <c r="T28" s="7">
        <v>14</v>
      </c>
      <c r="U28" s="4">
        <f t="shared" si="10"/>
        <v>7.142857142857142</v>
      </c>
      <c r="V28" s="4">
        <f t="shared" si="4"/>
        <v>1.2285012285012284</v>
      </c>
      <c r="W28" s="8">
        <v>1</v>
      </c>
      <c r="X28" s="8">
        <v>3</v>
      </c>
      <c r="Y28" s="4">
        <f t="shared" si="11"/>
        <v>33.33333333333333</v>
      </c>
      <c r="Z28" s="4">
        <f t="shared" si="5"/>
        <v>4.405286343612335</v>
      </c>
    </row>
    <row r="29" spans="2:26" ht="12.75">
      <c r="B29" s="7">
        <v>35</v>
      </c>
      <c r="C29" s="9">
        <v>6</v>
      </c>
      <c r="D29" s="9">
        <v>23</v>
      </c>
      <c r="E29" s="4">
        <f t="shared" si="8"/>
        <v>26.08695652173913</v>
      </c>
      <c r="F29" s="4">
        <f t="shared" si="0"/>
        <v>6.607929515418502</v>
      </c>
      <c r="G29" s="9">
        <v>12</v>
      </c>
      <c r="H29" s="9">
        <v>20</v>
      </c>
      <c r="I29" s="4">
        <f t="shared" si="6"/>
        <v>60</v>
      </c>
      <c r="J29" s="4">
        <f t="shared" si="1"/>
        <v>12.917115177610334</v>
      </c>
      <c r="K29" s="8">
        <v>6</v>
      </c>
      <c r="L29" s="8">
        <v>25</v>
      </c>
      <c r="M29" s="4">
        <f t="shared" si="7"/>
        <v>24</v>
      </c>
      <c r="N29" s="4">
        <f t="shared" si="2"/>
        <v>7.017543859649123</v>
      </c>
      <c r="O29" s="8">
        <v>7</v>
      </c>
      <c r="P29" s="15">
        <v>13</v>
      </c>
      <c r="Q29" s="4">
        <f t="shared" si="9"/>
        <v>53.84615384615385</v>
      </c>
      <c r="R29" s="4">
        <f t="shared" si="3"/>
        <v>7.900677200902935</v>
      </c>
      <c r="S29" s="7">
        <v>4</v>
      </c>
      <c r="T29" s="7">
        <v>14</v>
      </c>
      <c r="U29" s="4">
        <f t="shared" si="10"/>
        <v>28.57142857142857</v>
      </c>
      <c r="V29" s="4">
        <f t="shared" si="4"/>
        <v>4.914004914004914</v>
      </c>
      <c r="W29" s="7"/>
      <c r="X29" s="8">
        <v>3</v>
      </c>
      <c r="Y29" s="4">
        <f t="shared" si="11"/>
        <v>0</v>
      </c>
      <c r="Z29" s="4">
        <f t="shared" si="5"/>
        <v>0</v>
      </c>
    </row>
    <row r="30" spans="2:26" ht="12.75">
      <c r="B30" s="7">
        <v>36</v>
      </c>
      <c r="C30" s="9">
        <v>7</v>
      </c>
      <c r="D30" s="9">
        <v>19</v>
      </c>
      <c r="E30" s="4">
        <f t="shared" si="8"/>
        <v>36.84210526315789</v>
      </c>
      <c r="F30" s="4">
        <f t="shared" si="0"/>
        <v>7.709251101321586</v>
      </c>
      <c r="G30" s="9">
        <v>5</v>
      </c>
      <c r="H30" s="9">
        <v>19</v>
      </c>
      <c r="I30" s="4">
        <f t="shared" si="6"/>
        <v>26.31578947368421</v>
      </c>
      <c r="J30" s="4">
        <f t="shared" si="1"/>
        <v>5.382131324004306</v>
      </c>
      <c r="K30" s="8">
        <v>6</v>
      </c>
      <c r="L30" s="8">
        <v>22</v>
      </c>
      <c r="M30" s="4">
        <f t="shared" si="7"/>
        <v>27.27272727272727</v>
      </c>
      <c r="N30" s="4">
        <f t="shared" si="2"/>
        <v>7.017543859649123</v>
      </c>
      <c r="O30" s="8">
        <v>5</v>
      </c>
      <c r="P30" s="15">
        <v>15</v>
      </c>
      <c r="Q30" s="4">
        <f t="shared" si="9"/>
        <v>33.33333333333333</v>
      </c>
      <c r="R30" s="4">
        <f t="shared" si="3"/>
        <v>5.643340857787811</v>
      </c>
      <c r="S30" s="7">
        <v>6</v>
      </c>
      <c r="T30" s="7">
        <v>6</v>
      </c>
      <c r="U30" s="4">
        <f t="shared" si="10"/>
        <v>100</v>
      </c>
      <c r="V30" s="4">
        <f t="shared" si="4"/>
        <v>7.371007371007371</v>
      </c>
      <c r="W30" s="8">
        <v>1</v>
      </c>
      <c r="X30" s="7"/>
      <c r="Y30" s="4"/>
      <c r="Z30" s="4">
        <f t="shared" si="5"/>
        <v>4.405286343612335</v>
      </c>
    </row>
    <row r="31" spans="2:26" ht="12.75">
      <c r="B31" s="7">
        <v>37</v>
      </c>
      <c r="C31" s="9">
        <v>7</v>
      </c>
      <c r="D31" s="9">
        <v>11</v>
      </c>
      <c r="E31" s="4">
        <f t="shared" si="8"/>
        <v>63.63636363636363</v>
      </c>
      <c r="F31" s="4">
        <f t="shared" si="0"/>
        <v>7.709251101321586</v>
      </c>
      <c r="G31" s="9">
        <v>3</v>
      </c>
      <c r="H31" s="9">
        <v>12</v>
      </c>
      <c r="I31" s="4">
        <f t="shared" si="6"/>
        <v>25</v>
      </c>
      <c r="J31" s="4">
        <f t="shared" si="1"/>
        <v>3.2292787944025836</v>
      </c>
      <c r="K31" s="8">
        <v>8</v>
      </c>
      <c r="L31" s="8">
        <v>13</v>
      </c>
      <c r="M31" s="4">
        <f t="shared" si="7"/>
        <v>61.53846153846154</v>
      </c>
      <c r="N31" s="4">
        <f t="shared" si="2"/>
        <v>9.35672514619883</v>
      </c>
      <c r="O31" s="8">
        <v>3</v>
      </c>
      <c r="P31" s="15">
        <v>10</v>
      </c>
      <c r="Q31" s="4">
        <f t="shared" si="9"/>
        <v>30</v>
      </c>
      <c r="R31" s="4">
        <f t="shared" si="3"/>
        <v>3.386004514672686</v>
      </c>
      <c r="S31" s="7">
        <v>4</v>
      </c>
      <c r="T31" s="7">
        <v>11</v>
      </c>
      <c r="U31" s="4">
        <f t="shared" si="10"/>
        <v>36.36363636363637</v>
      </c>
      <c r="V31" s="4">
        <f t="shared" si="4"/>
        <v>4.914004914004914</v>
      </c>
      <c r="W31" s="8">
        <v>1</v>
      </c>
      <c r="X31" s="8">
        <v>5</v>
      </c>
      <c r="Y31" s="4">
        <f t="shared" si="11"/>
        <v>20</v>
      </c>
      <c r="Z31" s="4">
        <f t="shared" si="5"/>
        <v>4.405286343612335</v>
      </c>
    </row>
    <row r="32" spans="2:26" ht="12.75">
      <c r="B32" s="7">
        <v>38</v>
      </c>
      <c r="C32" s="9">
        <v>6</v>
      </c>
      <c r="D32" s="9">
        <v>9</v>
      </c>
      <c r="E32" s="4">
        <f t="shared" si="8"/>
        <v>66.66666666666666</v>
      </c>
      <c r="F32" s="4">
        <f t="shared" si="0"/>
        <v>6.607929515418502</v>
      </c>
      <c r="G32" s="9">
        <v>3</v>
      </c>
      <c r="H32" s="9">
        <v>7</v>
      </c>
      <c r="I32" s="4">
        <f t="shared" si="6"/>
        <v>42.857142857142854</v>
      </c>
      <c r="J32" s="4">
        <f t="shared" si="1"/>
        <v>3.2292787944025836</v>
      </c>
      <c r="K32" s="8">
        <v>7</v>
      </c>
      <c r="L32" s="8">
        <v>12</v>
      </c>
      <c r="M32" s="4">
        <f t="shared" si="7"/>
        <v>58.333333333333336</v>
      </c>
      <c r="N32" s="4">
        <f t="shared" si="2"/>
        <v>8.187134502923977</v>
      </c>
      <c r="O32" s="8">
        <v>6</v>
      </c>
      <c r="P32" s="15">
        <v>10</v>
      </c>
      <c r="Q32" s="4">
        <f t="shared" si="9"/>
        <v>60</v>
      </c>
      <c r="R32" s="4">
        <f t="shared" si="3"/>
        <v>6.772009029345372</v>
      </c>
      <c r="S32" s="7">
        <v>6</v>
      </c>
      <c r="T32" s="7">
        <v>13</v>
      </c>
      <c r="U32" s="4">
        <f t="shared" si="10"/>
        <v>46.15384615384615</v>
      </c>
      <c r="V32" s="4">
        <f t="shared" si="4"/>
        <v>7.371007371007371</v>
      </c>
      <c r="W32" s="8">
        <v>1</v>
      </c>
      <c r="X32" s="8">
        <v>4</v>
      </c>
      <c r="Y32" s="4">
        <f t="shared" si="11"/>
        <v>25</v>
      </c>
      <c r="Z32" s="4">
        <f t="shared" si="5"/>
        <v>4.405286343612335</v>
      </c>
    </row>
    <row r="33" spans="2:26" ht="12.75">
      <c r="B33" s="7">
        <v>39</v>
      </c>
      <c r="C33" s="9">
        <v>6</v>
      </c>
      <c r="D33" s="9">
        <v>9</v>
      </c>
      <c r="E33" s="4">
        <f t="shared" si="8"/>
        <v>66.66666666666666</v>
      </c>
      <c r="F33" s="4">
        <f t="shared" si="0"/>
        <v>6.607929515418502</v>
      </c>
      <c r="G33" s="9">
        <v>9</v>
      </c>
      <c r="H33" s="9">
        <v>9</v>
      </c>
      <c r="I33" s="4">
        <f t="shared" si="6"/>
        <v>100</v>
      </c>
      <c r="J33" s="4">
        <f t="shared" si="1"/>
        <v>9.68783638320775</v>
      </c>
      <c r="K33" s="8">
        <v>3</v>
      </c>
      <c r="L33" s="8">
        <v>5</v>
      </c>
      <c r="M33" s="4">
        <f t="shared" si="7"/>
        <v>60</v>
      </c>
      <c r="N33" s="4">
        <f t="shared" si="2"/>
        <v>3.5087719298245617</v>
      </c>
      <c r="O33" s="8">
        <v>4</v>
      </c>
      <c r="P33" s="15">
        <v>12</v>
      </c>
      <c r="Q33" s="4">
        <f t="shared" si="9"/>
        <v>33.33333333333333</v>
      </c>
      <c r="R33" s="4">
        <f t="shared" si="3"/>
        <v>4.514672686230248</v>
      </c>
      <c r="S33" s="7">
        <v>1</v>
      </c>
      <c r="T33" s="7">
        <v>5</v>
      </c>
      <c r="U33" s="4">
        <f t="shared" si="10"/>
        <v>20</v>
      </c>
      <c r="V33" s="4">
        <f t="shared" si="4"/>
        <v>1.2285012285012284</v>
      </c>
      <c r="W33" s="8">
        <v>1</v>
      </c>
      <c r="X33" s="7"/>
      <c r="Y33" s="4"/>
      <c r="Z33" s="4">
        <f t="shared" si="5"/>
        <v>4.405286343612335</v>
      </c>
    </row>
    <row r="34" spans="2:26" ht="12.75">
      <c r="B34" s="7">
        <v>40</v>
      </c>
      <c r="C34" s="9">
        <v>6</v>
      </c>
      <c r="D34" s="9">
        <v>5</v>
      </c>
      <c r="E34" s="4">
        <f t="shared" si="8"/>
        <v>120</v>
      </c>
      <c r="F34" s="4">
        <f t="shared" si="0"/>
        <v>6.607929515418502</v>
      </c>
      <c r="G34" s="9">
        <v>3</v>
      </c>
      <c r="H34" s="9">
        <v>5</v>
      </c>
      <c r="I34" s="4">
        <f t="shared" si="6"/>
        <v>60</v>
      </c>
      <c r="J34" s="4">
        <f t="shared" si="1"/>
        <v>3.2292787944025836</v>
      </c>
      <c r="K34" s="8">
        <v>4</v>
      </c>
      <c r="L34" s="8">
        <v>12</v>
      </c>
      <c r="M34" s="4">
        <f t="shared" si="7"/>
        <v>33.33333333333333</v>
      </c>
      <c r="N34" s="4">
        <f t="shared" si="2"/>
        <v>4.678362573099415</v>
      </c>
      <c r="O34" s="8">
        <v>6</v>
      </c>
      <c r="P34" s="15">
        <v>5</v>
      </c>
      <c r="Q34" s="4">
        <f t="shared" si="9"/>
        <v>120</v>
      </c>
      <c r="R34" s="4">
        <f t="shared" si="3"/>
        <v>6.772009029345372</v>
      </c>
      <c r="S34" s="7">
        <v>1</v>
      </c>
      <c r="T34" s="7">
        <v>6</v>
      </c>
      <c r="U34" s="4">
        <f t="shared" si="10"/>
        <v>16.666666666666664</v>
      </c>
      <c r="V34" s="4">
        <f t="shared" si="4"/>
        <v>1.2285012285012284</v>
      </c>
      <c r="W34" s="8">
        <v>1</v>
      </c>
      <c r="X34" s="8">
        <v>1</v>
      </c>
      <c r="Y34" s="4">
        <f t="shared" si="11"/>
        <v>100</v>
      </c>
      <c r="Z34" s="4">
        <f t="shared" si="5"/>
        <v>4.405286343612335</v>
      </c>
    </row>
    <row r="35" spans="2:26" ht="12.75">
      <c r="B35" s="7">
        <v>41</v>
      </c>
      <c r="C35" s="9">
        <v>2</v>
      </c>
      <c r="D35" s="9">
        <v>7</v>
      </c>
      <c r="E35" s="4">
        <f t="shared" si="8"/>
        <v>28.57142857142857</v>
      </c>
      <c r="F35" s="4">
        <f t="shared" si="0"/>
        <v>2.2026431718061676</v>
      </c>
      <c r="G35" s="9">
        <v>3</v>
      </c>
      <c r="H35" s="9">
        <v>4</v>
      </c>
      <c r="I35" s="4">
        <f t="shared" si="6"/>
        <v>75</v>
      </c>
      <c r="J35" s="4">
        <f t="shared" si="1"/>
        <v>3.2292787944025836</v>
      </c>
      <c r="K35" s="8">
        <v>4</v>
      </c>
      <c r="L35" s="8">
        <v>2</v>
      </c>
      <c r="M35" s="4">
        <f t="shared" si="7"/>
        <v>200</v>
      </c>
      <c r="N35" s="4">
        <f t="shared" si="2"/>
        <v>4.678362573099415</v>
      </c>
      <c r="O35" s="8">
        <v>4</v>
      </c>
      <c r="P35" s="15">
        <v>4</v>
      </c>
      <c r="Q35" s="4">
        <f t="shared" si="9"/>
        <v>100</v>
      </c>
      <c r="R35" s="4">
        <f t="shared" si="3"/>
        <v>4.514672686230248</v>
      </c>
      <c r="S35" s="7">
        <v>3</v>
      </c>
      <c r="T35" s="7">
        <v>2</v>
      </c>
      <c r="U35" s="4">
        <f t="shared" si="10"/>
        <v>150</v>
      </c>
      <c r="V35" s="4">
        <f t="shared" si="4"/>
        <v>3.6855036855036856</v>
      </c>
      <c r="W35" s="8">
        <v>2</v>
      </c>
      <c r="X35" s="8">
        <v>2</v>
      </c>
      <c r="Y35" s="4">
        <f t="shared" si="11"/>
        <v>100</v>
      </c>
      <c r="Z35" s="4">
        <f t="shared" si="5"/>
        <v>8.81057268722467</v>
      </c>
    </row>
    <row r="36" spans="2:26" ht="12.75">
      <c r="B36" s="7">
        <v>42</v>
      </c>
      <c r="C36" s="9">
        <v>2</v>
      </c>
      <c r="D36" s="9">
        <v>5</v>
      </c>
      <c r="E36" s="4">
        <f t="shared" si="8"/>
        <v>40</v>
      </c>
      <c r="F36" s="4">
        <f t="shared" si="0"/>
        <v>2.2026431718061676</v>
      </c>
      <c r="G36" s="9">
        <v>2</v>
      </c>
      <c r="H36" s="9">
        <v>1</v>
      </c>
      <c r="I36" s="4">
        <f t="shared" si="6"/>
        <v>200</v>
      </c>
      <c r="J36" s="4">
        <f t="shared" si="1"/>
        <v>2.1528525296017222</v>
      </c>
      <c r="K36" s="8">
        <v>2</v>
      </c>
      <c r="L36" s="8">
        <v>6</v>
      </c>
      <c r="M36" s="4">
        <f t="shared" si="7"/>
        <v>33.33333333333333</v>
      </c>
      <c r="N36" s="4">
        <f t="shared" si="2"/>
        <v>2.3391812865497075</v>
      </c>
      <c r="O36" s="8">
        <v>1</v>
      </c>
      <c r="P36" s="15">
        <v>7</v>
      </c>
      <c r="Q36" s="4">
        <f t="shared" si="9"/>
        <v>14.285714285714285</v>
      </c>
      <c r="R36" s="4">
        <f t="shared" si="3"/>
        <v>1.128668171557562</v>
      </c>
      <c r="S36" s="7">
        <v>3</v>
      </c>
      <c r="T36" s="7">
        <v>5</v>
      </c>
      <c r="U36" s="4">
        <f t="shared" si="10"/>
        <v>60</v>
      </c>
      <c r="V36" s="4">
        <f t="shared" si="4"/>
        <v>3.6855036855036856</v>
      </c>
      <c r="W36" s="8">
        <v>1</v>
      </c>
      <c r="X36" s="7"/>
      <c r="Y36" s="4"/>
      <c r="Z36" s="4">
        <f t="shared" si="5"/>
        <v>4.405286343612335</v>
      </c>
    </row>
    <row r="37" spans="2:26" ht="12.75">
      <c r="B37" s="7">
        <v>43</v>
      </c>
      <c r="C37" s="9">
        <v>3</v>
      </c>
      <c r="D37" s="9">
        <v>2</v>
      </c>
      <c r="E37" s="4">
        <f t="shared" si="8"/>
        <v>150</v>
      </c>
      <c r="F37" s="4">
        <f t="shared" si="0"/>
        <v>3.303964757709251</v>
      </c>
      <c r="G37" s="9">
        <v>1</v>
      </c>
      <c r="H37" s="9">
        <v>5</v>
      </c>
      <c r="I37" s="4">
        <f t="shared" si="6"/>
        <v>20</v>
      </c>
      <c r="J37" s="4">
        <f t="shared" si="1"/>
        <v>1.0764262648008611</v>
      </c>
      <c r="K37" s="8">
        <v>2</v>
      </c>
      <c r="L37" s="8">
        <v>2</v>
      </c>
      <c r="M37" s="4">
        <f t="shared" si="7"/>
        <v>100</v>
      </c>
      <c r="N37" s="4">
        <f t="shared" si="2"/>
        <v>2.3391812865497075</v>
      </c>
      <c r="O37" s="8">
        <v>1</v>
      </c>
      <c r="P37" s="15">
        <v>3</v>
      </c>
      <c r="Q37" s="4">
        <f t="shared" si="9"/>
        <v>33.33333333333333</v>
      </c>
      <c r="R37" s="4">
        <f t="shared" si="3"/>
        <v>1.128668171557562</v>
      </c>
      <c r="S37" s="7">
        <v>1</v>
      </c>
      <c r="T37" s="7">
        <v>0</v>
      </c>
      <c r="U37" s="4" t="s">
        <v>7</v>
      </c>
      <c r="V37" s="4">
        <f t="shared" si="4"/>
        <v>1.2285012285012284</v>
      </c>
      <c r="W37" s="7"/>
      <c r="X37" s="7"/>
      <c r="Y37" s="4" t="s">
        <v>7</v>
      </c>
      <c r="Z37" s="4">
        <f t="shared" si="5"/>
        <v>0</v>
      </c>
    </row>
    <row r="38" spans="2:26" ht="12.75">
      <c r="B38" s="7">
        <v>44</v>
      </c>
      <c r="C38" s="9"/>
      <c r="D38" s="9"/>
      <c r="E38" s="4"/>
      <c r="F38" s="4">
        <f t="shared" si="0"/>
        <v>0</v>
      </c>
      <c r="G38" s="9">
        <v>1</v>
      </c>
      <c r="H38" s="9">
        <v>3</v>
      </c>
      <c r="I38" s="4">
        <f t="shared" si="6"/>
        <v>33.33333333333333</v>
      </c>
      <c r="J38" s="4">
        <f t="shared" si="1"/>
        <v>1.0764262648008611</v>
      </c>
      <c r="K38" s="8">
        <v>2</v>
      </c>
      <c r="L38" s="8">
        <v>1</v>
      </c>
      <c r="M38" s="4">
        <f t="shared" si="7"/>
        <v>200</v>
      </c>
      <c r="N38" s="4">
        <f t="shared" si="2"/>
        <v>2.3391812865497075</v>
      </c>
      <c r="O38" s="7"/>
      <c r="P38" s="15">
        <v>2</v>
      </c>
      <c r="Q38" s="4">
        <f t="shared" si="9"/>
        <v>0</v>
      </c>
      <c r="R38" s="4">
        <f t="shared" si="3"/>
        <v>0</v>
      </c>
      <c r="S38" s="7">
        <v>3</v>
      </c>
      <c r="T38" s="7">
        <v>1</v>
      </c>
      <c r="U38" s="4">
        <f>+S38/T38*100</f>
        <v>300</v>
      </c>
      <c r="V38" s="4">
        <f t="shared" si="4"/>
        <v>3.6855036855036856</v>
      </c>
      <c r="W38" s="7"/>
      <c r="X38" s="8">
        <v>1</v>
      </c>
      <c r="Y38" s="4">
        <f>+W38/X38*100</f>
        <v>0</v>
      </c>
      <c r="Z38" s="4">
        <f t="shared" si="5"/>
        <v>0</v>
      </c>
    </row>
    <row r="39" spans="2:26" ht="12.75">
      <c r="B39" s="7">
        <v>45</v>
      </c>
      <c r="C39" s="9"/>
      <c r="D39" s="9"/>
      <c r="E39" s="4"/>
      <c r="F39" s="4">
        <f t="shared" si="0"/>
        <v>0</v>
      </c>
      <c r="G39" s="9"/>
      <c r="H39" s="9"/>
      <c r="I39" s="4"/>
      <c r="J39" s="4">
        <f t="shared" si="1"/>
        <v>0</v>
      </c>
      <c r="K39" s="8"/>
      <c r="L39" s="8"/>
      <c r="M39" s="4"/>
      <c r="N39" s="4">
        <f t="shared" si="2"/>
        <v>0</v>
      </c>
      <c r="O39" s="7"/>
      <c r="P39" s="15">
        <v>1</v>
      </c>
      <c r="Q39" s="4">
        <f t="shared" si="9"/>
        <v>0</v>
      </c>
      <c r="R39" s="4">
        <f t="shared" si="3"/>
        <v>0</v>
      </c>
      <c r="S39" s="7">
        <v>2</v>
      </c>
      <c r="T39" s="7">
        <v>1</v>
      </c>
      <c r="U39" s="4">
        <f>+S39/T39*100</f>
        <v>200</v>
      </c>
      <c r="V39" s="4">
        <f t="shared" si="4"/>
        <v>2.457002457002457</v>
      </c>
      <c r="W39" s="7"/>
      <c r="X39" s="8"/>
      <c r="Y39" s="4"/>
      <c r="Z39" s="4">
        <f t="shared" si="5"/>
        <v>0</v>
      </c>
    </row>
    <row r="40" spans="2:26" ht="12.75">
      <c r="B40" s="7">
        <v>46</v>
      </c>
      <c r="C40" s="9"/>
      <c r="D40" s="9"/>
      <c r="E40" s="4"/>
      <c r="F40" s="4">
        <f t="shared" si="0"/>
        <v>0</v>
      </c>
      <c r="G40" s="9"/>
      <c r="H40" s="9"/>
      <c r="I40" s="4"/>
      <c r="J40" s="4">
        <f t="shared" si="1"/>
        <v>0</v>
      </c>
      <c r="K40" s="8">
        <v>1</v>
      </c>
      <c r="L40" s="8">
        <v>1</v>
      </c>
      <c r="M40" s="4">
        <f t="shared" si="7"/>
        <v>100</v>
      </c>
      <c r="N40" s="4">
        <f t="shared" si="2"/>
        <v>1.1695906432748537</v>
      </c>
      <c r="O40" s="7"/>
      <c r="P40" s="15">
        <v>2</v>
      </c>
      <c r="Q40" s="4">
        <f t="shared" si="9"/>
        <v>0</v>
      </c>
      <c r="R40" s="4">
        <f t="shared" si="3"/>
        <v>0</v>
      </c>
      <c r="S40" s="7">
        <v>1</v>
      </c>
      <c r="T40" s="7"/>
      <c r="U40" s="4" t="s">
        <v>7</v>
      </c>
      <c r="V40" s="4">
        <f t="shared" si="4"/>
        <v>1.2285012285012284</v>
      </c>
      <c r="W40" s="7"/>
      <c r="X40" s="7"/>
      <c r="Y40" s="4"/>
      <c r="Z40" s="4">
        <f t="shared" si="5"/>
        <v>0</v>
      </c>
    </row>
    <row r="41" spans="2:26" ht="12.75">
      <c r="B41" s="7">
        <v>47</v>
      </c>
      <c r="C41" s="9"/>
      <c r="D41" s="9"/>
      <c r="E41" s="4"/>
      <c r="F41" s="4">
        <f t="shared" si="0"/>
        <v>0</v>
      </c>
      <c r="G41" s="9"/>
      <c r="H41" s="9"/>
      <c r="I41" s="4"/>
      <c r="J41" s="4">
        <f t="shared" si="1"/>
        <v>0</v>
      </c>
      <c r="K41" s="8">
        <v>1</v>
      </c>
      <c r="L41" s="8"/>
      <c r="M41" s="4"/>
      <c r="N41" s="4">
        <f t="shared" si="2"/>
        <v>1.1695906432748537</v>
      </c>
      <c r="O41" s="7"/>
      <c r="P41" s="8"/>
      <c r="Q41" s="4"/>
      <c r="R41" s="4">
        <f t="shared" si="3"/>
        <v>0</v>
      </c>
      <c r="S41" s="7"/>
      <c r="T41" s="7"/>
      <c r="U41" s="4"/>
      <c r="V41" s="4">
        <f t="shared" si="4"/>
        <v>0</v>
      </c>
      <c r="W41" s="7"/>
      <c r="X41" s="7"/>
      <c r="Y41" s="4"/>
      <c r="Z41" s="4">
        <f t="shared" si="5"/>
        <v>0</v>
      </c>
    </row>
    <row r="42" spans="2:26" ht="12.75">
      <c r="B42" s="7">
        <v>48</v>
      </c>
      <c r="C42" s="9"/>
      <c r="D42" s="9"/>
      <c r="E42" s="4"/>
      <c r="F42" s="4">
        <f t="shared" si="0"/>
        <v>0</v>
      </c>
      <c r="G42" s="9">
        <v>5</v>
      </c>
      <c r="H42" s="9"/>
      <c r="I42" s="4"/>
      <c r="J42" s="4">
        <f t="shared" si="1"/>
        <v>5.382131324004306</v>
      </c>
      <c r="K42" s="7"/>
      <c r="L42" s="7"/>
      <c r="M42" s="4"/>
      <c r="N42" s="4">
        <f t="shared" si="2"/>
        <v>0</v>
      </c>
      <c r="O42" s="7"/>
      <c r="P42" s="8"/>
      <c r="Q42" s="4"/>
      <c r="R42" s="4">
        <f t="shared" si="3"/>
        <v>0</v>
      </c>
      <c r="S42" s="7"/>
      <c r="T42" s="7"/>
      <c r="U42" s="4"/>
      <c r="V42" s="4">
        <f t="shared" si="4"/>
        <v>0</v>
      </c>
      <c r="W42" s="7"/>
      <c r="X42" s="7"/>
      <c r="Y42" s="4"/>
      <c r="Z42" s="4">
        <f t="shared" si="5"/>
        <v>0</v>
      </c>
    </row>
    <row r="43" spans="2:26" ht="12.75">
      <c r="B43" s="7">
        <v>49</v>
      </c>
      <c r="C43" s="9"/>
      <c r="D43" s="9"/>
      <c r="E43" s="4"/>
      <c r="F43" s="4">
        <f t="shared" si="0"/>
        <v>0</v>
      </c>
      <c r="G43" s="9"/>
      <c r="H43" s="9"/>
      <c r="I43" s="4"/>
      <c r="J43" s="4">
        <f t="shared" si="1"/>
        <v>0</v>
      </c>
      <c r="K43" s="8">
        <v>1</v>
      </c>
      <c r="L43" s="8">
        <v>1</v>
      </c>
      <c r="M43" s="4"/>
      <c r="N43" s="4">
        <f t="shared" si="2"/>
        <v>1.1695906432748537</v>
      </c>
      <c r="O43" s="7"/>
      <c r="P43" s="7"/>
      <c r="Q43" s="4"/>
      <c r="R43" s="4">
        <f t="shared" si="3"/>
        <v>0</v>
      </c>
      <c r="S43" s="7"/>
      <c r="T43" s="7"/>
      <c r="U43" s="4"/>
      <c r="V43" s="4">
        <f t="shared" si="4"/>
        <v>0</v>
      </c>
      <c r="W43" s="7"/>
      <c r="X43" s="7"/>
      <c r="Y43" s="4"/>
      <c r="Z43" s="4">
        <f t="shared" si="5"/>
        <v>0</v>
      </c>
    </row>
    <row r="44" spans="2:26" ht="12.75">
      <c r="B44" s="7" t="s">
        <v>3</v>
      </c>
      <c r="C44" s="9"/>
      <c r="D44" s="9"/>
      <c r="E44" s="4"/>
      <c r="F44" s="4">
        <f t="shared" si="0"/>
        <v>0</v>
      </c>
      <c r="G44" s="7"/>
      <c r="H44" s="9">
        <v>1</v>
      </c>
      <c r="I44" s="4">
        <f t="shared" si="6"/>
        <v>0</v>
      </c>
      <c r="J44" s="4">
        <f t="shared" si="1"/>
        <v>0</v>
      </c>
      <c r="K44" s="8">
        <v>4</v>
      </c>
      <c r="L44" s="7"/>
      <c r="M44" s="4"/>
      <c r="N44" s="4">
        <f t="shared" si="2"/>
        <v>4.678362573099415</v>
      </c>
      <c r="O44" s="8">
        <v>49</v>
      </c>
      <c r="P44" s="8"/>
      <c r="Q44" s="4"/>
      <c r="R44" s="4">
        <f t="shared" si="3"/>
        <v>55.30474040632055</v>
      </c>
      <c r="S44" s="7">
        <v>10</v>
      </c>
      <c r="T44" s="7"/>
      <c r="U44" s="4"/>
      <c r="V44" s="4">
        <f t="shared" si="4"/>
        <v>12.285012285012284</v>
      </c>
      <c r="W44" s="7"/>
      <c r="X44" s="7"/>
      <c r="Y44" s="4"/>
      <c r="Z44" s="4">
        <f t="shared" si="5"/>
        <v>0</v>
      </c>
    </row>
    <row r="45" spans="2:26" ht="13.5">
      <c r="B45" s="11" t="s">
        <v>4</v>
      </c>
      <c r="C45" s="10">
        <f>SUM(C7:C44)</f>
        <v>316</v>
      </c>
      <c r="D45" s="10">
        <f>SUM(D7:D44)</f>
        <v>908</v>
      </c>
      <c r="E45" s="5">
        <f>+C45/D45*100</f>
        <v>34.801762114537446</v>
      </c>
      <c r="F45" s="5">
        <f t="shared" si="0"/>
        <v>348.01762114537445</v>
      </c>
      <c r="G45" s="10">
        <f>SUM(G7:G44)</f>
        <v>281</v>
      </c>
      <c r="H45" s="10">
        <f>SUM(H7:H44)</f>
        <v>929</v>
      </c>
      <c r="I45" s="5">
        <f t="shared" si="6"/>
        <v>30.247578040904198</v>
      </c>
      <c r="J45" s="5">
        <f t="shared" si="1"/>
        <v>302.475780409042</v>
      </c>
      <c r="K45" s="10">
        <f>SUM(K7:K44)</f>
        <v>255</v>
      </c>
      <c r="L45" s="10">
        <f>SUM(L7:L44)</f>
        <v>855</v>
      </c>
      <c r="M45" s="5">
        <f t="shared" si="7"/>
        <v>29.82456140350877</v>
      </c>
      <c r="N45" s="5">
        <f t="shared" si="2"/>
        <v>298.2456140350877</v>
      </c>
      <c r="O45" s="10">
        <f>+SUM(O6:O44)</f>
        <v>217</v>
      </c>
      <c r="P45" s="10">
        <f>SUM(P7:P44)</f>
        <v>886</v>
      </c>
      <c r="Q45" s="5">
        <f>+O45/P45*100</f>
        <v>24.492099322799096</v>
      </c>
      <c r="R45" s="5">
        <f t="shared" si="3"/>
        <v>244.92099322799098</v>
      </c>
      <c r="S45" s="10">
        <f>+SUM(S6:S44)</f>
        <v>232</v>
      </c>
      <c r="T45" s="10">
        <f>+SUM(T6:T44)</f>
        <v>814</v>
      </c>
      <c r="U45" s="5">
        <f>+S45/T45*100</f>
        <v>28.501228501228503</v>
      </c>
      <c r="V45" s="5">
        <f t="shared" si="4"/>
        <v>285.012285012285</v>
      </c>
      <c r="W45" s="3">
        <f>SUM(W6:W44)</f>
        <v>62</v>
      </c>
      <c r="X45" s="3">
        <f>SUM(X6:X44)</f>
        <v>227</v>
      </c>
      <c r="Y45" s="5">
        <f>+W45/X45*100</f>
        <v>27.312775330396477</v>
      </c>
      <c r="Z45" s="5">
        <f t="shared" si="5"/>
        <v>273.12775330396477</v>
      </c>
    </row>
    <row r="46" spans="2:9" ht="13.5">
      <c r="B46" s="20" t="s">
        <v>6</v>
      </c>
      <c r="C46" s="20"/>
      <c r="D46" s="20"/>
      <c r="E46" s="20"/>
      <c r="F46" s="20"/>
      <c r="G46" s="20"/>
      <c r="H46" s="20"/>
      <c r="I46" s="20"/>
    </row>
    <row r="47" spans="2:9" ht="13.5">
      <c r="B47" s="17" t="s">
        <v>5</v>
      </c>
      <c r="C47" s="17"/>
      <c r="D47" s="17"/>
      <c r="E47" s="17"/>
      <c r="F47" s="17"/>
      <c r="G47" s="17"/>
      <c r="H47" s="17"/>
      <c r="I47" s="17"/>
    </row>
  </sheetData>
  <mergeCells count="10">
    <mergeCell ref="W4:Z4"/>
    <mergeCell ref="B47:I47"/>
    <mergeCell ref="S4:V4"/>
    <mergeCell ref="B2:V2"/>
    <mergeCell ref="B46:I46"/>
    <mergeCell ref="B4:B5"/>
    <mergeCell ref="O4:R4"/>
    <mergeCell ref="C4:F4"/>
    <mergeCell ref="G4:J4"/>
    <mergeCell ref="K4:N4"/>
  </mergeCells>
  <printOptions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San Andres Islas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wsmith</dc:creator>
  <cp:keywords/>
  <dc:description/>
  <cp:lastModifiedBy>lhayes</cp:lastModifiedBy>
  <cp:lastPrinted>2008-10-17T16:09:15Z</cp:lastPrinted>
  <dcterms:created xsi:type="dcterms:W3CDTF">2006-06-02T17:28:11Z</dcterms:created>
  <dcterms:modified xsi:type="dcterms:W3CDTF">2009-05-20T16:47:22Z</dcterms:modified>
  <cp:category/>
  <cp:version/>
  <cp:contentType/>
  <cp:contentStatus/>
</cp:coreProperties>
</file>