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55" windowHeight="6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GCORPUS</author>
    <author>eoneillw</author>
  </authors>
  <commentList>
    <comment ref="M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Indicador de cada actividad</t>
        </r>
      </text>
    </comment>
    <comment ref="I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Actividad del Proyecto</t>
        </r>
      </text>
    </comment>
    <comment ref="E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Objetivo del programa (sale del Programa del Plan de Desarrollo)</t>
        </r>
      </text>
    </comment>
    <comment ref="C10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Codigo Plan de Desarrollo
</t>
        </r>
      </text>
    </comment>
    <comment ref="D10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Nombre del Programa del Plan de Desarrollo a que corresponde</t>
        </r>
      </text>
    </comment>
    <comment ref="F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a que corresponde en el Plan de Desarrollo</t>
        </r>
      </text>
    </comment>
    <comment ref="G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El Proyecto que se encuentra en el Presupuesto</t>
        </r>
      </text>
    </comment>
    <comment ref="H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J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Peso de la actividad dentro del proyecto</t>
        </r>
      </text>
    </comment>
    <comment ref="K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10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Indicador del Plan de Desarrollo de la meta</t>
        </r>
      </text>
    </comment>
    <comment ref="N10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Meta lograda en el 2012 del indicador</t>
        </r>
      </text>
    </comment>
    <comment ref="O10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Meta esperada del indicador</t>
        </r>
      </text>
    </comment>
    <comment ref="P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Recursos programados en el presupuesto de la vigencia 2013</t>
        </r>
      </text>
    </comment>
    <comment ref="S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9" authorId="0">
      <text>
        <r>
          <rPr>
            <b/>
            <sz val="9"/>
            <rFont val="Tahoma"/>
            <family val="2"/>
          </rPr>
          <t>GCORPUS:</t>
        </r>
        <r>
          <rPr>
            <sz val="9"/>
            <rFont val="Tahoma"/>
            <family val="2"/>
          </rPr>
          <t xml:space="preserve">
Secretario responsable y Funcionario</t>
        </r>
      </text>
    </comment>
    <comment ref="Q12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03-3-191-79</t>
        </r>
      </text>
    </comment>
    <comment ref="P14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03-3-191-20</t>
        </r>
      </text>
    </comment>
    <comment ref="Q15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03-3-191-79</t>
        </r>
      </text>
    </comment>
    <comment ref="P17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03-3-191-20</t>
        </r>
      </text>
    </comment>
    <comment ref="P18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03-3-191-20</t>
        </r>
      </text>
    </comment>
    <comment ref="P19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03-3-191-20</t>
        </r>
      </text>
    </comment>
    <comment ref="P20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03-3-191-20</t>
        </r>
      </text>
    </comment>
    <comment ref="P21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03-3-191-20</t>
        </r>
      </text>
    </comment>
    <comment ref="Q21" authorId="1">
      <text>
        <r>
          <rPr>
            <b/>
            <sz val="8"/>
            <rFont val="Tahoma"/>
            <family val="2"/>
          </rPr>
          <t>eoneillw:</t>
        </r>
        <r>
          <rPr>
            <sz val="8"/>
            <rFont val="Tahoma"/>
            <family val="2"/>
          </rPr>
          <t xml:space="preserve">
03-3-191-79</t>
        </r>
      </text>
    </comment>
  </commentList>
</comments>
</file>

<file path=xl/sharedStrings.xml><?xml version="1.0" encoding="utf-8"?>
<sst xmlns="http://schemas.openxmlformats.org/spreadsheetml/2006/main" count="353" uniqueCount="222">
  <si>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</si>
  <si>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</si>
  <si>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</si>
  <si>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</si>
  <si>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</si>
  <si>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</si>
  <si>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</si>
  <si>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</si>
  <si>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</si>
  <si>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</si>
  <si>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</si>
  <si>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</si>
  <si>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</si>
  <si>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</si>
  <si>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</si>
  <si>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</si>
  <si>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</si>
  <si>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</si>
  <si>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</si>
  <si>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</si>
  <si>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</si>
  <si>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</si>
  <si>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</si>
  <si>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</si>
  <si>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</si>
  <si>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</si>
  <si>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</si>
  <si>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VALOR ACTUAL A 31 DE DIC/12</t>
  </si>
  <si>
    <t>VALOR ESPERADO A 31 DE DIC/13</t>
  </si>
  <si>
    <t>DEPARTAMENTO  ARCHIPIELAGO SAN ANDRES, PROVIDENCIA  Y SANTA CATALINA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</si>
  <si>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</si>
  <si>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</si>
  <si>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</si>
  <si>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PLAN DE DESARROLLO DEPARTAMENTAL</t>
    </r>
    <r>
      <rPr>
        <sz val="9"/>
        <color indexed="8"/>
        <rFont val="Candara"/>
        <family val="2"/>
      </rPr>
      <t xml:space="preserve">:  PARA TEJER UN MUNDO </t>
    </r>
    <r>
      <rPr>
        <b/>
        <sz val="9"/>
        <color indexed="8"/>
        <rFont val="Candara"/>
        <family val="2"/>
      </rPr>
      <t>MAS HUMANO</t>
    </r>
    <r>
      <rPr>
        <sz val="9"/>
        <color indexed="8"/>
        <rFont val="Candara"/>
        <family val="2"/>
      </rPr>
      <t xml:space="preserve"> Y </t>
    </r>
    <r>
      <rPr>
        <b/>
        <sz val="9"/>
        <color indexed="8"/>
        <rFont val="Candara"/>
        <family val="2"/>
      </rPr>
      <t>SEGURO</t>
    </r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</si>
  <si>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indexed="8"/>
        <rFont val="Candara"/>
        <family val="2"/>
      </rPr>
      <t>:</t>
    </r>
  </si>
  <si>
    <t>Secretaria de Interior</t>
  </si>
  <si>
    <t>POR EL DERECHO A SER DISTINTOS Y MENOS VULNERABLES</t>
  </si>
  <si>
    <t>ATENCION INTEGRAL A LA POBLACION EN CONDICIONES DE VULNERABILIDAD</t>
  </si>
  <si>
    <t>1.4.4.2</t>
  </si>
  <si>
    <t>Implementar la política de protección, promoción, restablecimiento, ejercicio y garantía de los derechos de la población en condición de vulnerabilidad en el territorio insular</t>
  </si>
  <si>
    <t>Tejiendo para el Bienestar de Nuestros Adultos Mayores</t>
  </si>
  <si>
    <t>Apoyo al acceso del transporte urbano y rural de las personas adultas mayores de San Andrés Isla</t>
  </si>
  <si>
    <t>Haber establecido e implementado un programa anual de acceso a la movilidad Urbana y Rural de los adultos mayores</t>
  </si>
  <si>
    <t>Número de programas de atención diferencial para transporte de adultos mayores ejecutados</t>
  </si>
  <si>
    <t>Fortalecimiento de la acción integral de los adultos mayores en San Andrés</t>
  </si>
  <si>
    <t>Entrega de alimentación prparada en 3 eventos tradicionales, realización de 2 viejo t.ks.  3 alquileres de salones para 300 personas.</t>
  </si>
  <si>
    <r>
      <t xml:space="preserve">Contratación de un gerontólogo para apoyar la gestión operativa y de coordinación de la estrategia de formación y estilo de vida saludable en todos los programas de atención  a las personas adultas mayores del Departamento.  Incluye la participación y acompañamiento en (1) actividad fuera del Departamento (compra de tiquete aereo y viaticos por valor de $2000000) _ </t>
    </r>
    <r>
      <rPr>
        <b/>
        <sz val="9"/>
        <color indexed="8"/>
        <rFont val="Candara"/>
        <family val="2"/>
      </rPr>
      <t>Mano de obra calificada</t>
    </r>
  </si>
  <si>
    <t>Número de beneficiarios de servicios sociales complementarios</t>
  </si>
  <si>
    <t>Número de Centros de vida en funcionamiento</t>
  </si>
  <si>
    <t>Contratación del servicio de transporte diferencial para personas adultas mayores de San Andres Isla</t>
  </si>
  <si>
    <t>Implementar la estrategia de Centros de Vida en el Departamento, fortaleciendo los 4 Clubes y/o fraternidades doradas existentes</t>
  </si>
  <si>
    <t>Garantizar la prestación de servicios sociales complementarios a los beneficiarios de los programas de atención a las personas mayores</t>
  </si>
  <si>
    <t>Participación de las personas mayores en encuentros locales, departamentales y nacionales de recreación</t>
  </si>
  <si>
    <t>Número de encuentros recreativos para las personas mayores realizados</t>
  </si>
  <si>
    <t>UN MUNDO MEJOR PARA NIÑAS, NIÑOS, ADOLESCENTES Y JOVENES</t>
  </si>
  <si>
    <t>LA JUVENTUD TAMBIEN FORMA PARTE DEL SISTEMA</t>
  </si>
  <si>
    <t>1.4.5.5</t>
  </si>
  <si>
    <t>Garantizar a los jóvenes una mejor calidad de vida y de acceso a bienes y servicios, a oportunidades económicas, sociales, culturales y de participación en condiciones de equidad, potencializando sus habilidades, destrezas y propiciando el diseño de políticas públicas que marquen la ruta de desarrollo de la juventud.</t>
  </si>
  <si>
    <t>Capacitación tejiendo futuro para la población juvenil</t>
  </si>
  <si>
    <t>creado e implementado el Sistema Departamental de Juventud</t>
  </si>
  <si>
    <t>haber implementado el 100% del Plan de Acción de corto plazo de la política pública de juventud.</t>
  </si>
  <si>
    <t>Sistema Departamental de juventud creado e implementado.</t>
  </si>
  <si>
    <t>Porcentaje de Plan de acción ejecutado</t>
  </si>
  <si>
    <r>
      <t>Pragrama de promocion Diseño y Movilizacion _</t>
    </r>
    <r>
      <rPr>
        <b/>
        <sz val="9"/>
        <color indexed="8"/>
        <rFont val="Candara"/>
        <family val="2"/>
      </rPr>
      <t xml:space="preserve"> Mano de obra calificada</t>
    </r>
  </si>
  <si>
    <r>
      <t xml:space="preserve">Pragrama de promocion Diseño y Movilizacion _ </t>
    </r>
    <r>
      <rPr>
        <b/>
        <sz val="9"/>
        <color indexed="8"/>
        <rFont val="Candara"/>
        <family val="2"/>
      </rPr>
      <t>Transporte</t>
    </r>
  </si>
  <si>
    <r>
      <t xml:space="preserve">Pragrama de promocion Diseño y Movilizacion _ </t>
    </r>
    <r>
      <rPr>
        <b/>
        <sz val="9"/>
        <color indexed="8"/>
        <rFont val="Candara"/>
        <family val="2"/>
      </rPr>
      <t>Materiles</t>
    </r>
  </si>
  <si>
    <r>
      <t xml:space="preserve">Pragrama de promocion Diseño y Movilizacion _ </t>
    </r>
    <r>
      <rPr>
        <b/>
        <sz val="9"/>
        <color indexed="8"/>
        <rFont val="Candara"/>
        <family val="2"/>
      </rPr>
      <t>Otros gastos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</si>
  <si>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Mano de obra calificada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</si>
  <si>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Mano de obra no calificada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</si>
  <si>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Transporte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</si>
  <si>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Materiales</t>
    </r>
  </si>
  <si>
    <r>
      <t xml:space="preserve">Programa de Desarrollo de Actividades de intercambio, prevencion, informacion, entretenimiento _ </t>
    </r>
    <r>
      <rPr>
        <b/>
        <sz val="9"/>
        <color indexed="8"/>
        <rFont val="Candara"/>
        <family val="2"/>
      </rPr>
      <t>Otros gastos</t>
    </r>
  </si>
  <si>
    <t>Juventud Participando</t>
  </si>
  <si>
    <t>Por Derecho a ser Distintos y menos Vulnerables</t>
  </si>
  <si>
    <t>03-3196-20</t>
  </si>
  <si>
    <t xml:space="preserve">Atención Integral a la Población en Condición de Vulnerabilidad </t>
  </si>
  <si>
    <t>Tejiendo con Perspectiva de Género.</t>
  </si>
  <si>
    <t>fortalecimiento en perspectiva de género en San Andrés Islas</t>
  </si>
  <si>
    <t>Número de mujeres capacitadas en liderazgo</t>
  </si>
  <si>
    <t>Realizar promoción y formación en liderazgo a 150 mujeres jóvenes, para la prevención de embarazo en adolescentes, participación social y política</t>
  </si>
  <si>
    <t>Realizado 5 Jornadas anuales de promoción y capacitación en derechos, reconocimiento y reducción de todas las formas de violencia y discriminación en contra de las mujeres</t>
  </si>
  <si>
    <t>Número de jornadas de promoción y capacitación realizadas</t>
  </si>
  <si>
    <r>
      <t xml:space="preserve">Capacitacion de mujeres en barrios y sectores_ </t>
    </r>
    <r>
      <rPr>
        <b/>
        <sz val="9"/>
        <color indexed="8"/>
        <rFont val="Candara"/>
        <family val="2"/>
      </rPr>
      <t>Mano de ogra calificada</t>
    </r>
  </si>
  <si>
    <r>
      <t xml:space="preserve">Construccion de la pòlitica publica de la mujer _ </t>
    </r>
    <r>
      <rPr>
        <b/>
        <sz val="9"/>
        <color indexed="8"/>
        <rFont val="Candara"/>
        <family val="2"/>
      </rPr>
      <t>Otros gastos</t>
    </r>
  </si>
  <si>
    <t>Formulado, implementar y evaluar el Plan de igualdad de oportunidades para la equidad de género en el territorio insular con énfasis en prevención de las violencias contra la mujer.</t>
  </si>
  <si>
    <t>Documento elaborado y aprobado</t>
  </si>
  <si>
    <t>TODOS LOS DERECHOS DEBEN SER HUMANOS</t>
  </si>
  <si>
    <t xml:space="preserve">1.5.1.2
</t>
  </si>
  <si>
    <t xml:space="preserve">MIS DERECHOS TAMBIEN SON TUS DERECHOS
</t>
  </si>
  <si>
    <t xml:space="preserve">Garantizar la promoción, protección y el respeto a los Derechos Humanos y el acatamiento del
Derecho Internacional Humanitario, dentro de las competencias departamentales al 100% de la población en
riesgo, en especial a la población carcelaria, víctimas del conflicto incluidos desplazamiento forzado, de trata
de personas y a la familia bajo el referente nacional del Sistema Nacional de DDHH y DIH durante el
cuatrienio
</t>
  </si>
  <si>
    <t xml:space="preserve">Sensibilización en Derechos Humanos y DIH
</t>
  </si>
  <si>
    <t>Fortalecimiento de los derechos humanod de la población en riesgo de San Andrés</t>
  </si>
  <si>
    <r>
      <t>Realizar talleres de capacitación dirigidos a funcionarios publicos y comunidad alrededor del tema de derechos humanos y DIH -</t>
    </r>
    <r>
      <rPr>
        <b/>
        <sz val="9"/>
        <rFont val="Candara"/>
        <family val="2"/>
      </rPr>
      <t xml:space="preserve"> Mano de obra calificada</t>
    </r>
  </si>
  <si>
    <t xml:space="preserve">Formulacion y puesto en marcha un Plan Departamental de Prevención, promoción, garantía y respeto de los Derechos Humanos haber formulado y puesto en marcha un Plan Departamental de
Prevención, promoción, garantía y respeto de los Derechos Humanos
</t>
  </si>
  <si>
    <t xml:space="preserve">Número de planes formulados y puestos en marcha
</t>
  </si>
  <si>
    <r>
      <t xml:space="preserve">Realizar talleres de capacitación dirigidos a funcionarios publicos y comunidad alrededor del tema de derechos humanos y DIH _ </t>
    </r>
    <r>
      <rPr>
        <b/>
        <sz val="9"/>
        <rFont val="Candara"/>
        <family val="2"/>
      </rPr>
      <t>Otros gastos</t>
    </r>
  </si>
  <si>
    <r>
      <t>Realizar talleres de capacitación dirigidos a funcionarios publicos y comunidad alrededor del tema de derechos humanos y DIH _</t>
    </r>
    <r>
      <rPr>
        <b/>
        <sz val="9"/>
        <rFont val="Candara"/>
        <family val="2"/>
      </rPr>
      <t xml:space="preserve"> Materiales</t>
    </r>
  </si>
  <si>
    <t xml:space="preserve">Garantizando los Derechos de la Población Desplazada y /o víctima del conflicto
armado. (Decreto ley 4635 de 2011 y ley 1448 de 2011)
</t>
  </si>
  <si>
    <r>
      <t xml:space="preserve">Atención integral a La población Desplazada y /o víctima del conflicto armado. (Decreto ley 4635 de 2011 y ley 1448 de 2011) _ </t>
    </r>
    <r>
      <rPr>
        <b/>
        <sz val="9"/>
        <color indexed="8"/>
        <rFont val="Candara"/>
        <family val="2"/>
      </rPr>
      <t>Mano de obra calificada</t>
    </r>
  </si>
  <si>
    <t xml:space="preserve">atendido y asistido integralmente a las víctimas del
desplazamiento y/o conflicto armado interno en el Departamento.
</t>
  </si>
  <si>
    <t xml:space="preserve">Porcentaje de Población víctima del desplazamiento y/o víctimas
del conflicto armado.
</t>
  </si>
  <si>
    <t xml:space="preserve">Diseñado e implementado el PIU y/o plan de acción territorial para atención y reparación integral a las víctimas del conflicto armado
</t>
  </si>
  <si>
    <t xml:space="preserve">Número de Planes Integrales PIU y/o Plan de acción territorial
diseñados e implementados
</t>
  </si>
  <si>
    <r>
      <t xml:space="preserve">Atención integral a La población Desplazada y /o víctima del conflicto armado. (Decreto ley 4635 de 2011 y ley 1448 de 2011) _ </t>
    </r>
    <r>
      <rPr>
        <b/>
        <sz val="9"/>
        <color indexed="8"/>
        <rFont val="Candara"/>
        <family val="2"/>
      </rPr>
      <t xml:space="preserve"> Otros gastos</t>
    </r>
  </si>
  <si>
    <t xml:space="preserve">Garantizando los Derechos de la Población Carcelaria
</t>
  </si>
  <si>
    <r>
      <t xml:space="preserve">Atención integral a la población carcelaria recluida en la carcel new hope _ </t>
    </r>
    <r>
      <rPr>
        <b/>
        <sz val="9"/>
        <color indexed="8"/>
        <rFont val="Candara"/>
        <family val="2"/>
      </rPr>
      <t>Mano de obra calificada</t>
    </r>
  </si>
  <si>
    <t>Reactivar la Comisión de inspección y seguimiento al régimen al régimen penitenciario y carcelario, realizando por lo menos dos sesiones de trabajo penitenciario y carcelario, realizando por lo menos dos sesiones de trabajo</t>
  </si>
  <si>
    <t xml:space="preserve">Número de sesiones de la comisión de inspección y seguimiento
del régimen penitenciario realizadas anualmente
</t>
  </si>
  <si>
    <t xml:space="preserve">haber implementado programas en las áreas de atención Psicosocial y Educación Formal e Informal, Capacitación y Ocupación Laboral, Recreación, Deporte y Cultura según las pautas del Instituto Nacional Penitenciario y
Carcelario – INPEC, para atender al 100% de la población carcelaria
</t>
  </si>
  <si>
    <t>Porcentaje de Población carcelaria atendida en el cuatrienio</t>
  </si>
  <si>
    <t>Formulación del Plan para trata de personas</t>
  </si>
  <si>
    <t xml:space="preserve">haber formulado un plan de acción anual interinstitucional sobre los
tres ejes temáticos: prevención, asistencia/protección e
investigación/judicialización
</t>
  </si>
  <si>
    <t>Plan de Acción formulado</t>
  </si>
  <si>
    <t>Unidos Tejemos un Mundo Mejor</t>
  </si>
  <si>
    <r>
      <t xml:space="preserve">Gestion de oferta _ </t>
    </r>
    <r>
      <rPr>
        <b/>
        <sz val="9"/>
        <color indexed="8"/>
        <rFont val="Candara"/>
        <family val="2"/>
      </rPr>
      <t>Otros gastos</t>
    </r>
  </si>
  <si>
    <t>Documento de política aprobado y en ejecución</t>
  </si>
  <si>
    <t>Número de encuentros realizados</t>
  </si>
  <si>
    <r>
      <t xml:space="preserve">Acompañamiento familiar y comuitario _ </t>
    </r>
    <r>
      <rPr>
        <b/>
        <sz val="9"/>
        <color indexed="8"/>
        <rFont val="Candara"/>
        <family val="2"/>
      </rPr>
      <t>Mano de obra calificada</t>
    </r>
  </si>
  <si>
    <r>
      <t xml:space="preserve">Acompañamiento familiar y comuitario _ </t>
    </r>
    <r>
      <rPr>
        <b/>
        <sz val="9"/>
        <color indexed="8"/>
        <rFont val="Candara"/>
        <family val="2"/>
      </rPr>
      <t>Otros gastos</t>
    </r>
  </si>
  <si>
    <t>Haber promovido a 768 familias con el acompañamiento de la red de superación de la pobreza Extrema UNIDOS</t>
  </si>
  <si>
    <t>Número de familias con logros alcanzados y número de eventos de Promoción de familias realizados</t>
  </si>
  <si>
    <t>Garantizar el acceso a los servicios de promoción social a familias con Plan Familiar (1.094) de la Red Unidos desde la movilización de la oferta departamental</t>
  </si>
  <si>
    <t>Número de Familias con Plan Familiar que acceden a programas registrados en la Red de oferta Departamental</t>
  </si>
  <si>
    <t>Haber fortalecido la Red Unidos como estrategia de superación de la pobreza en el Departamento</t>
  </si>
  <si>
    <t xml:space="preserve">Número de Familias con seguimiento de logros alcanzados </t>
  </si>
  <si>
    <t>haber identificado y gestionado la oferta agregada de los actores privados presentes en el territorio para la superación de la pobreza extrema de las familias.</t>
  </si>
  <si>
    <t>Haber garantizado el acceso a los servicios de promoción social a familias con Plan Familiar (1.094) de la Red Unidos desde la movilización de la oferta departamental</t>
  </si>
  <si>
    <t>Haber formulado la política de atención con enfoque diferencial para las familias raizales de la Red Unidos</t>
  </si>
  <si>
    <t xml:space="preserve">Número de alianzas público/privadas suscritas en ejecución </t>
  </si>
  <si>
    <t>Haber realizado anualmente 250 encuentros de cuidado, familiares, juveniles, e infantiles y asambleas durante el cuatrienio</t>
  </si>
  <si>
    <t>Proyecto unidos tejemos un mundo mejor en el Departamento Archiíélago de San Andrés, Providencia y Santa Catalina</t>
  </si>
  <si>
    <t>ETNIA RAIZAL PROTAGONISTA DEL DESARROLLO</t>
  </si>
  <si>
    <t>RAIZALES ORGANIZADOS Y EMPODERADOS</t>
  </si>
  <si>
    <t>1.7.1.2</t>
  </si>
  <si>
    <t>Lograr mayor incidencia de la población raizal en los procesos que los beneficien.</t>
  </si>
  <si>
    <t>Participación y desarrollo comunitario de la camunidad Raizal</t>
  </si>
  <si>
    <r>
      <t xml:space="preserve">Fortalecer a las organizaciones comunales comunitarios y organizaciones de base raizales a través de talleres capacitaciones encuentros asesorias asistencia técnica apoyo técnico y profesional_ </t>
    </r>
    <r>
      <rPr>
        <b/>
        <sz val="9"/>
        <color indexed="8"/>
        <rFont val="Candara"/>
        <family val="2"/>
      </rPr>
      <t>Mano de obra calificada</t>
    </r>
  </si>
  <si>
    <r>
      <t xml:space="preserve">Fortalecer a las organizaciones comunales comunitarios y organizaciones de base raizales a través de talleres capacitaciones encuentros asesorias asistencia técnica apoyo técnico y profesional_ </t>
    </r>
    <r>
      <rPr>
        <b/>
        <sz val="9"/>
        <color indexed="8"/>
        <rFont val="Candara"/>
        <family val="2"/>
      </rPr>
      <t>Otros gastos</t>
    </r>
  </si>
  <si>
    <t>Procesos Organizativos de la Comunidad Raizal                                                                                   Política Pública Raizal</t>
  </si>
  <si>
    <t>Inventario elaborado</t>
  </si>
  <si>
    <t>Número de capacitaciones realizadas</t>
  </si>
  <si>
    <t>Porcentaje de plan de acción ejecutado (corto plazo)</t>
  </si>
  <si>
    <t>Realizar y mantener actualizado el inventario de las organizaciones raizales existentes en el Departamento</t>
  </si>
  <si>
    <t>Realizaro 16 capacitaciones a la comunidad y a las organizaciones en las diferentes normas vigentes y temas de su interés</t>
  </si>
  <si>
    <t>Ejecutar el 20% de las acciones a corto plazo del plan de acción de la política pública.</t>
  </si>
  <si>
    <t>Contración de 2 técnicos de apoyo a la gestión operativa de los programas de atención a las personas adultas mayores y a los 4 clubes y/o fraterndiades doradas.  Incluyela participación y acompañamiento en (1)  actividad fuera del Departamento (compra de tiquete aereo y viaticos por $2000000)_Mano de obra calificada_Otros gastos generales</t>
  </si>
  <si>
    <t>apoyo logístico a las iniciativas de los 4 clubes para la tercera edad e incentivos navideños para 350  beneficiarios_Otros gastos generales</t>
  </si>
  <si>
    <t>ggarantizado la prestación de servicios sociales complementarios a los beneficiarios de los programas de atención a las personas mayores</t>
  </si>
  <si>
    <t>Pago de 10 cupos en el hogar del anciano San Pedro Claver para Adultos mayores en situación de alta vulnerabilidad Social. A razón  de $400.000 por personas_Servicios domisciliarios</t>
  </si>
  <si>
    <t>Entrega de alimentación preparada y/o paquetes alimentarios a 120 beneficiarios distribuidos en los tres sectores representativos de la islas (san luis, loma, centro; 40 bneficiarios por cada sector) a razón de 80 días hábiles  por valor de $7.000 pesos c/u_Servicios domiciliarios</t>
  </si>
  <si>
    <t>Ampliar la cobertura y fortaler los programas de atención nutricional que benefician a las personas adultas mayores del departamento</t>
  </si>
  <si>
    <t>Número de adultos mayores beneficiarios</t>
  </si>
  <si>
    <t>Fortalecimiento de los Encuentros Recreativos y Culturales del Adulto Mayor:  Nuevo Comienzo Otro Motivo para Vivir de San Andrés Islas</t>
  </si>
  <si>
    <t>Dotación delegación Departamental para los encuentros locales, nacionles y/o internacionales de intercambio recreativo o cultural.  NUEVO COMIENZO:  OTRO MOTIVO PARA VIVIR</t>
  </si>
  <si>
    <t>Institucionalizar la participación de las personas mayores en encuentros locales, departamentales y nacionales de recreación</t>
  </si>
  <si>
    <t>Dotación recreativa para las  4 fraternidades doradas:  juegos de mesas, material fungible, trajes típicos, instrumentos musicles.   Se toma en cuenta el monto por cada fraternidad_Otros gastos</t>
  </si>
  <si>
    <t>Apoyo logístico en la gestión recretiva y cultural:  Telefonia movil, difuxión y publicación, adecuación y ambientación de espacios recreativos y acompañamiento  _Otros gastos</t>
  </si>
  <si>
    <t>participación de la delegación Departamental en Encuentros nacionales y/o Internacionales de ontercambio recreativo y cultural.  Se toma como cifra base por persona $2.000.000 incluyendo tiquete aéreo, alimentación y hospedaje.  Y  $2.000.0000 para imprevistos_Otros servicios</t>
  </si>
  <si>
    <t>Incentivos, premiaciones y sistematización_Otros Servicios</t>
  </si>
  <si>
    <t>Vinculación de un profesional en trabajo social para apoyar la gestion de la coordinación, dinamizar procesos de la promoción, difuxión, georeferenciación y acompañamiento en la ejecución de las acciones de bienesaty y reconocimiento de la recreación como un derecho de las personas adultas mayores $2.600.000 mensuales y $2.000.0000 para gastos de acompañamiento y participación de encuentros_ Mano de obra calificada</t>
  </si>
  <si>
    <t xml:space="preserve">Promoción y fortalecimiento  social  dirigido a los Beneficiarios del Programa Familias en Acción       
</t>
  </si>
  <si>
    <t>Haber realizado por lo menos un encuentro anual de madres líderes del Departamento para la retroalimentación e intercambio de experiencias</t>
  </si>
  <si>
    <t>Haber Capacitado al 100% de las madres líderes en procesos de acompañamiento operativos y de promoción de la salud y educación familiar</t>
  </si>
  <si>
    <t>Porcentaje de madres líderes capacitadas</t>
  </si>
  <si>
    <r>
      <t>Asistencia y acompañamiento profesional y  técnico para la ejecución de actividades de promoción  de la salud y educación  de las familias beneficiarias_</t>
    </r>
    <r>
      <rPr>
        <b/>
        <sz val="9"/>
        <color indexed="8"/>
        <rFont val="Candara"/>
        <family val="2"/>
      </rPr>
      <t>Mano de obra calificada</t>
    </r>
  </si>
  <si>
    <r>
      <t>Servicios integrales y medios logísticos  para la realización de eventos, encuentros,  jornadas de promoción y capacitación e inscripciones de beneficiarios_</t>
    </r>
    <r>
      <rPr>
        <b/>
        <sz val="9"/>
        <color indexed="8"/>
        <rFont val="Candara"/>
        <family val="2"/>
      </rPr>
      <t>Servicios</t>
    </r>
    <r>
      <rPr>
        <sz val="9"/>
        <color indexed="8"/>
        <rFont val="Candara"/>
        <family val="2"/>
      </rPr>
      <t xml:space="preserve">
</t>
    </r>
  </si>
  <si>
    <r>
      <t xml:space="preserve">Adquisición de recursos materiales e insumos, didácticos y pedagógicos, equipos de oficina, cómputo y audiovisuales_ </t>
    </r>
    <r>
      <rPr>
        <b/>
        <sz val="9"/>
        <rFont val="Candara"/>
        <family val="2"/>
      </rPr>
      <t>Materiales</t>
    </r>
    <r>
      <rPr>
        <sz val="9"/>
        <rFont val="Candara"/>
        <family val="2"/>
      </rPr>
      <t xml:space="preserve">
</t>
    </r>
  </si>
  <si>
    <r>
      <t xml:space="preserve">Realización de acciones comunicativas   y de difusión _ </t>
    </r>
    <r>
      <rPr>
        <b/>
        <sz val="9"/>
        <rFont val="Candara"/>
        <family val="2"/>
      </rPr>
      <t>Servicios</t>
    </r>
    <r>
      <rPr>
        <sz val="9"/>
        <rFont val="Candara"/>
        <family val="2"/>
      </rPr>
      <t xml:space="preserve">
</t>
    </r>
  </si>
  <si>
    <t>1.5</t>
  </si>
  <si>
    <t>MIS DERECHOS TAMBIEN SON TUS DERECHOS</t>
  </si>
  <si>
    <t>GARANTIZAR LA PREVENCION, PREVENCION Y PROTECCION DE LOS DERECHOS HUMANOS Y DERECHO INTERNACIONAL HUMANITARIO EN EL DEPARTAMENTO</t>
  </si>
  <si>
    <t>VICTIMAS DE LA VIOLENCIA INTRAFAMILIAR</t>
  </si>
  <si>
    <t>ATENCION INTEGRAL A LAS FAMILIAS VICTIMAS  DE VIOLENCIA INTRAFAMILIAR</t>
  </si>
  <si>
    <r>
      <t xml:space="preserve">Capacitar a la red comunitaria y lideres sociales a través de talleres para minimizar, prevenir conductas violentas producto de conflictos familiares _ </t>
    </r>
    <r>
      <rPr>
        <b/>
        <sz val="9"/>
        <rFont val="Candara"/>
        <family val="2"/>
      </rPr>
      <t>Servicios</t>
    </r>
  </si>
  <si>
    <t>realizado 40 talleres dirigidos a padres de familia para fortalecer el núcleo familiar</t>
  </si>
  <si>
    <t>Numero de talleres realizados con padres de familia</t>
  </si>
  <si>
    <r>
      <t xml:space="preserve">Fortalecimineto institucional para el desarrollo de eventos de formación dirigido al sistema educativo _ </t>
    </r>
    <r>
      <rPr>
        <b/>
        <sz val="9"/>
        <color indexed="8"/>
        <rFont val="Candara"/>
        <family val="2"/>
      </rPr>
      <t>Mano de obra calificada</t>
    </r>
  </si>
  <si>
    <t>haber llegado con talleres, a 12 instituciones educativas para sensibilizar a los jóvenes en temas de violencia intrafamiliar, valores, proyecto de vida, resolución pacífica de conflictos</t>
  </si>
  <si>
    <t>Número de talleres en instituciones educativas</t>
  </si>
  <si>
    <r>
      <t>Atención a victimas y victimarios de violencia intrafamiliar _</t>
    </r>
    <r>
      <rPr>
        <b/>
        <sz val="9"/>
        <color indexed="8"/>
        <rFont val="Candara"/>
        <family val="2"/>
      </rPr>
      <t>Mano de obra calificada</t>
    </r>
  </si>
  <si>
    <t>brindado atención integral y protección a todos los miembros del núcleo familiar cuando se han vulnerado en algunos de sus derechos en el tema de violencia intrafamiliar.</t>
  </si>
  <si>
    <t>Número de personas que solicitan atención / Número de personas atendidas mediante conciliación o con medidas de protección otorgadas en la comisaría de familia</t>
  </si>
  <si>
    <r>
      <t>Realizar seguimineto de los casos de violencia atendidos en la comisaria de familia para evaluar y mejorar la aplicación de medidas_</t>
    </r>
    <r>
      <rPr>
        <b/>
        <sz val="9"/>
        <color indexed="8"/>
        <rFont val="Candara"/>
        <family val="2"/>
      </rPr>
      <t>Mano de obra calificada</t>
    </r>
  </si>
  <si>
    <t xml:space="preserve">ATENCION INTEGRAL A LA POBLACION EN CONDICIONES DE
VULNERABILIDAD
</t>
  </si>
  <si>
    <t xml:space="preserve">Implementar la política de protección, promoción, restablecimiento, ejercicio y garantía de los
derechos de la población en condición de vulnerabilidad en el territorio insular
</t>
  </si>
  <si>
    <t xml:space="preserve">Tejiendo un Mundo mejor para la Población LGTBI del Departamento
</t>
  </si>
  <si>
    <t>Implementación de las  estrategias integrales para la atención a la población LGBTI en San Andrés, isla</t>
  </si>
  <si>
    <r>
      <t>Diseñar y formular política pública para la atención difencial de la población LGTBI -</t>
    </r>
    <r>
      <rPr>
        <b/>
        <sz val="9"/>
        <rFont val="Candara"/>
        <family val="2"/>
      </rPr>
      <t xml:space="preserve"> Mano de obra calificada</t>
    </r>
  </si>
  <si>
    <t xml:space="preserve">diseño e implementación de  un programa para garantizar la
atención diferencial de la población LGTBI en el Departamento
</t>
  </si>
  <si>
    <t xml:space="preserve">Número de Politica Publicaformulados y puestos en marcha
</t>
  </si>
  <si>
    <t>Realizar  Convocatorias (Mesas de Trabajo) Red de apoyo a la población LGTBI- Materiales</t>
  </si>
  <si>
    <t xml:space="preserve">realizar 5 jornadas de sensibilización, capacitación y
visibilización dirigidos a la población LGTBI, funcionarias y funcionarios y a
la comunidad en general.
</t>
  </si>
  <si>
    <t xml:space="preserve">Número de jornadas de sensibilización, capacitación y
visibilización realizada
</t>
  </si>
  <si>
    <r>
      <t xml:space="preserve">Realizar  Convocatorias (Mesas de Trabajo) Red de apoyo a la población LGTBI- </t>
    </r>
    <r>
      <rPr>
        <b/>
        <sz val="9"/>
        <rFont val="Candara"/>
        <family val="2"/>
      </rPr>
      <t>Otros gastos</t>
    </r>
  </si>
  <si>
    <t>Sensibilización, capacitación a la población LGTBI, funcionarios y Comunidad en Generall</t>
  </si>
  <si>
    <t xml:space="preserve">realizar 7 jornadas de sensibilización, capacitación y
visibilización dirigidos a la población LGTBI, funcionarias y funcionarios y a
la comunidad en general.
</t>
  </si>
  <si>
    <t xml:space="preserve">Número de jornadas de sensibilización, capacitación y
visibilización realizada
</t>
  </si>
  <si>
    <t>Secretaria de Desarrollo Social</t>
  </si>
  <si>
    <r>
      <t xml:space="preserve">Acompañamiento familiar y comuitario _ </t>
    </r>
    <r>
      <rPr>
        <b/>
        <sz val="9"/>
        <color indexed="8"/>
        <rFont val="Candara"/>
        <family val="2"/>
      </rPr>
      <t>Mano de no obra calificada</t>
    </r>
  </si>
  <si>
    <t>1,4,5: UN MUNDO MEJOR PARA NINOS, NIÑAS, ADOLESCENTES Y JÓVENES</t>
  </si>
  <si>
    <t>1,4,5,3</t>
  </si>
  <si>
    <t>AL NIÑO DALE AMOR Y CUIDADO NO UN TRABAJO</t>
  </si>
  <si>
    <t>IDENTIFICAR, CARACTERIZAR Y BRINDAR ATENCIÓN A LA POBLACIÓN INFANTIL TRABAJADORA E INCLUIRLA EN PROCESOS DE ATENCIÓN</t>
  </si>
  <si>
    <t>1,4,5,3,1: NINGUNO TRABAJANDO</t>
  </si>
  <si>
    <r>
      <t xml:space="preserve">IMPLEMENTACION DE ESTRATEGIAS PARA LA </t>
    </r>
    <r>
      <rPr>
        <b/>
        <sz val="10"/>
        <color indexed="10"/>
        <rFont val="Candara"/>
        <family val="2"/>
      </rPr>
      <t>ERRADICACIÓN DEL TRABAJO INFANTIL</t>
    </r>
  </si>
  <si>
    <t>haber realizado y mantener actualizado una caracterización de los niños y niñas que se encuentran trabajando en el territorio insular</t>
  </si>
  <si>
    <t>documento realizado</t>
  </si>
  <si>
    <t>JANETH HOWARD</t>
  </si>
  <si>
    <t>haber realizado 15 talleres de sensibilización a la comunidad para disminuir y/o erradicar el trabajo infantil</t>
  </si>
  <si>
    <t>numero de talleres realizados</t>
  </si>
  <si>
    <t>implementado y manteniendo un programa para disminuir y/o erradicar el trabajo infantil en el territorio</t>
  </si>
  <si>
    <t>programa implementado</t>
  </si>
  <si>
    <r>
      <t xml:space="preserve">Programa para disminuir y/o erradicar el trabajo infantil en el territorio insular _ mantener actualizado la base de datos </t>
    </r>
    <r>
      <rPr>
        <b/>
        <sz val="9"/>
        <color indexed="8"/>
        <rFont val="Candara"/>
        <family val="2"/>
      </rPr>
      <t>Mano de obra no calificada</t>
    </r>
  </si>
  <si>
    <r>
      <t xml:space="preserve">Programa para disminuir y/o erradicar el trabajo infantil en el territorio insular_ elaborar e imprimir material didactico (inglés y español) sobre la prevención en trabajo infantil _ </t>
    </r>
    <r>
      <rPr>
        <b/>
        <sz val="9"/>
        <color indexed="8"/>
        <rFont val="Candara"/>
        <family val="2"/>
      </rPr>
      <t>otros gastos</t>
    </r>
  </si>
  <si>
    <r>
      <t xml:space="preserve">Programa para disminuir y/o erradicar el trabajo infantil en el territorio insular _ realizar 3 actividades ludicas y recreativas para un adecuado uso del tiempo libre _ </t>
    </r>
    <r>
      <rPr>
        <b/>
        <sz val="9"/>
        <color indexed="8"/>
        <rFont val="Candara"/>
        <family val="2"/>
      </rPr>
      <t>Otros gastos</t>
    </r>
  </si>
  <si>
    <r>
      <t xml:space="preserve">Programa para disminuir y/o erradicar el trabajo infantil en el territorio insular - realizar una capacitacion en emprendimiento dirigido a padres para montar proyectos productivos _ </t>
    </r>
    <r>
      <rPr>
        <b/>
        <sz val="9"/>
        <color indexed="8"/>
        <rFont val="Candara"/>
        <family val="2"/>
      </rPr>
      <t>Otros gastos</t>
    </r>
  </si>
  <si>
    <t>Tejiendo para el Bienestar de la poblacion con discapacidad                                                         Tejiendo la inserción social de los habitantes de la calle</t>
  </si>
  <si>
    <t>Asistencia y atención a la población en situación de discapacidad y a los habitantes de y en la calle del Departamento de San Andrés y providencia</t>
  </si>
  <si>
    <r>
      <t xml:space="preserve">Promoción de servicios y fomento de emprendimiento e inserción social _ mesas de trabajo con la comunidad _ </t>
    </r>
    <r>
      <rPr>
        <b/>
        <sz val="9"/>
        <color indexed="8"/>
        <rFont val="Candara"/>
        <family val="2"/>
      </rPr>
      <t>otros gastos</t>
    </r>
  </si>
  <si>
    <t>7,69%</t>
  </si>
  <si>
    <t>PLAN DE ACCION   VIGENCIA  2014</t>
  </si>
  <si>
    <r>
      <rPr>
        <b/>
        <sz val="9"/>
        <color indexed="8"/>
        <rFont val="Candara"/>
        <family val="2"/>
      </rPr>
      <t>DEPENDENCIA</t>
    </r>
    <r>
      <rPr>
        <sz val="9"/>
        <color indexed="8"/>
        <rFont val="Candara"/>
        <family val="2"/>
      </rPr>
      <t>: Secretaria de Desarrollo Social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</si>
</sst>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#,##0.0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.000"/>
    <numFmt numFmtId="180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ndara"/>
      <family val="2"/>
    </font>
    <font>
      <b/>
      <sz val="9"/>
      <color indexed="8"/>
      <name val="Candara"/>
      <family val="2"/>
    </font>
    <font>
      <sz val="9"/>
      <name val="Candara"/>
      <family val="2"/>
    </font>
    <font>
      <sz val="9"/>
      <color indexed="8"/>
      <name val="Candar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ndara"/>
      <family val="2"/>
    </font>
    <font>
      <sz val="9"/>
      <color indexed="22"/>
      <name val="Candara"/>
      <family val="2"/>
    </font>
    <font>
      <sz val="10"/>
      <color indexed="8"/>
      <name val="Candara"/>
      <family val="2"/>
    </font>
    <font>
      <b/>
      <sz val="10"/>
      <color indexed="10"/>
      <name val="Canda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ndara"/>
      <family val="2"/>
    </font>
    <font>
      <sz val="9"/>
      <color theme="1"/>
      <name val="Candara"/>
      <family val="2"/>
    </font>
    <font>
      <sz val="9"/>
      <color rgb="FF000000"/>
      <name val="Candara"/>
      <family val="2"/>
    </font>
    <font>
      <sz val="9"/>
      <color rgb="FFFF0000"/>
      <name val="Candara"/>
      <family val="2"/>
    </font>
    <font>
      <sz val="9"/>
      <color theme="0" tint="-0.04997999966144562"/>
      <name val="Candara"/>
      <family val="2"/>
    </font>
    <font>
      <sz val="10"/>
      <color theme="1"/>
      <name val="Candar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4E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FDF"/>
        <bgColor indexed="64"/>
      </patternFill>
    </fill>
    <fill>
      <patternFill patternType="solid">
        <fgColor rgb="FFFFE4A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07">
    <xf numFmtId="0" fontId="0" fillId="0" borderId="0" xfId="0" applyFont="1" applyAlignment="1">
      <alignment/>
    </xf>
    <xf numFmtId="0" fontId="5" fillId="33" borderId="10" xfId="54" applyFont="1" applyFill="1" applyBorder="1" applyAlignment="1">
      <alignment horizontal="center" vertical="center" textRotation="90" wrapText="1"/>
      <protection/>
    </xf>
    <xf numFmtId="0" fontId="47" fillId="0" borderId="10" xfId="0" applyFont="1" applyBorder="1" applyAlignment="1">
      <alignment horizontal="center" vertical="center" textRotation="90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3" fontId="5" fillId="33" borderId="10" xfId="54" applyNumberFormat="1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 vertical="top" wrapText="1"/>
    </xf>
    <xf numFmtId="0" fontId="48" fillId="34" borderId="13" xfId="0" applyFont="1" applyFill="1" applyBorder="1" applyAlignment="1">
      <alignment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7" borderId="13" xfId="0" applyFont="1" applyFill="1" applyBorder="1" applyAlignment="1">
      <alignment vertical="top" wrapText="1"/>
    </xf>
    <xf numFmtId="177" fontId="48" fillId="7" borderId="13" xfId="46" applyNumberFormat="1" applyFont="1" applyFill="1" applyBorder="1" applyAlignment="1">
      <alignment vertical="top" wrapText="1"/>
    </xf>
    <xf numFmtId="0" fontId="48" fillId="7" borderId="15" xfId="0" applyFont="1" applyFill="1" applyBorder="1" applyAlignment="1">
      <alignment horizontal="center" vertical="top" wrapText="1"/>
    </xf>
    <xf numFmtId="9" fontId="48" fillId="7" borderId="13" xfId="0" applyNumberFormat="1" applyFont="1" applyFill="1" applyBorder="1" applyAlignment="1">
      <alignment horizontal="center" vertical="top" wrapText="1"/>
    </xf>
    <xf numFmtId="0" fontId="48" fillId="7" borderId="13" xfId="0" applyFont="1" applyFill="1" applyBorder="1" applyAlignment="1">
      <alignment horizontal="center" vertical="top" wrapText="1"/>
    </xf>
    <xf numFmtId="0" fontId="48" fillId="32" borderId="15" xfId="0" applyFont="1" applyFill="1" applyBorder="1" applyAlignment="1">
      <alignment vertical="top" wrapText="1"/>
    </xf>
    <xf numFmtId="0" fontId="48" fillId="32" borderId="13" xfId="0" applyFont="1" applyFill="1" applyBorder="1" applyAlignment="1">
      <alignment vertical="top" wrapText="1"/>
    </xf>
    <xf numFmtId="1" fontId="48" fillId="32" borderId="15" xfId="0" applyNumberFormat="1" applyFont="1" applyFill="1" applyBorder="1" applyAlignment="1">
      <alignment horizontal="center" vertical="top" wrapText="1"/>
    </xf>
    <xf numFmtId="0" fontId="48" fillId="7" borderId="17" xfId="0" applyFont="1" applyFill="1" applyBorder="1" applyAlignment="1">
      <alignment vertical="top" wrapText="1"/>
    </xf>
    <xf numFmtId="9" fontId="48" fillId="7" borderId="17" xfId="0" applyNumberFormat="1" applyFont="1" applyFill="1" applyBorder="1" applyAlignment="1">
      <alignment horizontal="center" vertical="top" wrapText="1"/>
    </xf>
    <xf numFmtId="1" fontId="48" fillId="32" borderId="13" xfId="0" applyNumberFormat="1" applyFont="1" applyFill="1" applyBorder="1" applyAlignment="1">
      <alignment horizontal="center" vertical="top" wrapText="1"/>
    </xf>
    <xf numFmtId="1" fontId="7" fillId="32" borderId="13" xfId="0" applyNumberFormat="1" applyFont="1" applyFill="1" applyBorder="1" applyAlignment="1">
      <alignment horizontal="center" vertical="top" wrapText="1"/>
    </xf>
    <xf numFmtId="177" fontId="48" fillId="7" borderId="17" xfId="46" applyNumberFormat="1" applyFont="1" applyFill="1" applyBorder="1" applyAlignment="1">
      <alignment vertical="top" wrapText="1"/>
    </xf>
    <xf numFmtId="0" fontId="48" fillId="34" borderId="17" xfId="0" applyFont="1" applyFill="1" applyBorder="1" applyAlignment="1">
      <alignment wrapText="1"/>
    </xf>
    <xf numFmtId="0" fontId="48" fillId="32" borderId="13" xfId="0" applyFont="1" applyFill="1" applyBorder="1" applyAlignment="1">
      <alignment wrapText="1"/>
    </xf>
    <xf numFmtId="177" fontId="48" fillId="32" borderId="13" xfId="46" applyNumberFormat="1" applyFont="1" applyFill="1" applyBorder="1" applyAlignment="1">
      <alignment vertical="top" wrapText="1"/>
    </xf>
    <xf numFmtId="0" fontId="48" fillId="35" borderId="13" xfId="0" applyFont="1" applyFill="1" applyBorder="1" applyAlignment="1">
      <alignment wrapText="1"/>
    </xf>
    <xf numFmtId="0" fontId="7" fillId="33" borderId="15" xfId="54" applyFont="1" applyFill="1" applyBorder="1" applyAlignment="1">
      <alignment horizontal="center" vertical="center" textRotation="90" wrapText="1"/>
      <protection/>
    </xf>
    <xf numFmtId="0" fontId="7" fillId="34" borderId="15" xfId="54" applyFont="1" applyFill="1" applyBorder="1" applyAlignment="1">
      <alignment horizontal="center" vertical="center" textRotation="90" wrapText="1"/>
      <protection/>
    </xf>
    <xf numFmtId="0" fontId="48" fillId="34" borderId="15" xfId="0" applyFont="1" applyFill="1" applyBorder="1" applyAlignment="1">
      <alignment horizontal="center" vertical="center" textRotation="90" wrapText="1"/>
    </xf>
    <xf numFmtId="0" fontId="7" fillId="33" borderId="19" xfId="54" applyFont="1" applyFill="1" applyBorder="1" applyAlignment="1">
      <alignment horizontal="center" vertical="center" wrapText="1"/>
      <protection/>
    </xf>
    <xf numFmtId="0" fontId="7" fillId="33" borderId="20" xfId="54" applyFont="1" applyFill="1" applyBorder="1" applyAlignment="1">
      <alignment horizontal="center" vertical="center" textRotation="90" wrapText="1"/>
      <protection/>
    </xf>
    <xf numFmtId="0" fontId="7" fillId="34" borderId="20" xfId="54" applyFont="1" applyFill="1" applyBorder="1" applyAlignment="1">
      <alignment horizontal="center" vertical="center" textRotation="90" wrapText="1"/>
      <protection/>
    </xf>
    <xf numFmtId="0" fontId="48" fillId="34" borderId="20" xfId="0" applyFont="1" applyFill="1" applyBorder="1" applyAlignment="1">
      <alignment horizontal="center" vertical="center" textRotation="90" wrapText="1"/>
    </xf>
    <xf numFmtId="0" fontId="7" fillId="33" borderId="21" xfId="54" applyFont="1" applyFill="1" applyBorder="1" applyAlignment="1">
      <alignment horizontal="center" vertical="center" wrapText="1"/>
      <protection/>
    </xf>
    <xf numFmtId="0" fontId="48" fillId="0" borderId="18" xfId="0" applyFont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wrapText="1"/>
    </xf>
    <xf numFmtId="0" fontId="48" fillId="2" borderId="22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center" vertical="center" wrapText="1"/>
    </xf>
    <xf numFmtId="9" fontId="48" fillId="2" borderId="23" xfId="0" applyNumberFormat="1" applyFont="1" applyFill="1" applyBorder="1" applyAlignment="1">
      <alignment vertical="top" wrapText="1"/>
    </xf>
    <xf numFmtId="0" fontId="48" fillId="2" borderId="23" xfId="0" applyFont="1" applyFill="1" applyBorder="1" applyAlignment="1">
      <alignment wrapText="1"/>
    </xf>
    <xf numFmtId="9" fontId="48" fillId="2" borderId="23" xfId="0" applyNumberFormat="1" applyFont="1" applyFill="1" applyBorder="1" applyAlignment="1">
      <alignment wrapText="1"/>
    </xf>
    <xf numFmtId="0" fontId="48" fillId="2" borderId="23" xfId="0" applyFont="1" applyFill="1" applyBorder="1" applyAlignment="1">
      <alignment horizontal="center" vertical="top" wrapText="1"/>
    </xf>
    <xf numFmtId="0" fontId="48" fillId="34" borderId="23" xfId="0" applyFont="1" applyFill="1" applyBorder="1" applyAlignment="1">
      <alignment wrapText="1"/>
    </xf>
    <xf numFmtId="0" fontId="48" fillId="0" borderId="24" xfId="0" applyFont="1" applyBorder="1" applyAlignment="1">
      <alignment vertical="top" wrapText="1"/>
    </xf>
    <xf numFmtId="0" fontId="48" fillId="0" borderId="13" xfId="0" applyFont="1" applyBorder="1" applyAlignment="1">
      <alignment/>
    </xf>
    <xf numFmtId="0" fontId="48" fillId="34" borderId="13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8" fillId="0" borderId="25" xfId="0" applyFont="1" applyBorder="1" applyAlignment="1">
      <alignment/>
    </xf>
    <xf numFmtId="0" fontId="48" fillId="0" borderId="18" xfId="0" applyFont="1" applyBorder="1" applyAlignment="1">
      <alignment vertical="top" wrapText="1"/>
    </xf>
    <xf numFmtId="0" fontId="48" fillId="36" borderId="15" xfId="0" applyFont="1" applyFill="1" applyBorder="1" applyAlignment="1">
      <alignment vertical="top" wrapText="1"/>
    </xf>
    <xf numFmtId="0" fontId="48" fillId="36" borderId="15" xfId="0" applyFont="1" applyFill="1" applyBorder="1" applyAlignment="1">
      <alignment vertical="top"/>
    </xf>
    <xf numFmtId="0" fontId="48" fillId="36" borderId="15" xfId="0" applyFont="1" applyFill="1" applyBorder="1" applyAlignment="1">
      <alignment horizontal="center" vertical="top"/>
    </xf>
    <xf numFmtId="0" fontId="48" fillId="36" borderId="13" xfId="0" applyFont="1" applyFill="1" applyBorder="1" applyAlignment="1">
      <alignment vertical="top" wrapText="1"/>
    </xf>
    <xf numFmtId="0" fontId="48" fillId="36" borderId="13" xfId="0" applyFont="1" applyFill="1" applyBorder="1" applyAlignment="1">
      <alignment vertical="top"/>
    </xf>
    <xf numFmtId="0" fontId="48" fillId="36" borderId="13" xfId="0" applyFont="1" applyFill="1" applyBorder="1" applyAlignment="1">
      <alignment horizontal="center" vertical="top"/>
    </xf>
    <xf numFmtId="1" fontId="48" fillId="36" borderId="13" xfId="0" applyNumberFormat="1" applyFont="1" applyFill="1" applyBorder="1" applyAlignment="1">
      <alignment horizontal="center" vertical="top"/>
    </xf>
    <xf numFmtId="0" fontId="48" fillId="36" borderId="13" xfId="0" applyFont="1" applyFill="1" applyBorder="1" applyAlignment="1">
      <alignment/>
    </xf>
    <xf numFmtId="0" fontId="48" fillId="36" borderId="10" xfId="0" applyFont="1" applyFill="1" applyBorder="1" applyAlignment="1">
      <alignment vertical="top" wrapText="1"/>
    </xf>
    <xf numFmtId="9" fontId="48" fillId="36" borderId="10" xfId="0" applyNumberFormat="1" applyFont="1" applyFill="1" applyBorder="1" applyAlignment="1">
      <alignment vertical="top"/>
    </xf>
    <xf numFmtId="0" fontId="48" fillId="36" borderId="10" xfId="0" applyFont="1" applyFill="1" applyBorder="1" applyAlignment="1">
      <alignment vertical="top"/>
    </xf>
    <xf numFmtId="0" fontId="48" fillId="36" borderId="10" xfId="0" applyFont="1" applyFill="1" applyBorder="1" applyAlignment="1">
      <alignment horizontal="center" vertical="top"/>
    </xf>
    <xf numFmtId="177" fontId="48" fillId="36" borderId="10" xfId="46" applyNumberFormat="1" applyFont="1" applyFill="1" applyBorder="1" applyAlignment="1">
      <alignment vertical="top"/>
    </xf>
    <xf numFmtId="0" fontId="48" fillId="36" borderId="10" xfId="0" applyFont="1" applyFill="1" applyBorder="1" applyAlignment="1">
      <alignment/>
    </xf>
    <xf numFmtId="0" fontId="7" fillId="37" borderId="15" xfId="54" applyFont="1" applyFill="1" applyBorder="1" applyAlignment="1">
      <alignment horizontal="left" vertical="top" wrapText="1"/>
      <protection/>
    </xf>
    <xf numFmtId="10" fontId="7" fillId="37" borderId="15" xfId="54" applyNumberFormat="1" applyFont="1" applyFill="1" applyBorder="1" applyAlignment="1">
      <alignment horizontal="center" vertical="top" wrapText="1"/>
      <protection/>
    </xf>
    <xf numFmtId="0" fontId="5" fillId="37" borderId="15" xfId="54" applyFont="1" applyFill="1" applyBorder="1" applyAlignment="1">
      <alignment horizontal="left" vertical="top" textRotation="90" wrapText="1"/>
      <protection/>
    </xf>
    <xf numFmtId="0" fontId="5" fillId="37" borderId="15" xfId="54" applyFont="1" applyFill="1" applyBorder="1" applyAlignment="1">
      <alignment horizontal="center" vertical="center" wrapText="1"/>
      <protection/>
    </xf>
    <xf numFmtId="0" fontId="7" fillId="37" borderId="13" xfId="54" applyFont="1" applyFill="1" applyBorder="1" applyAlignment="1">
      <alignment horizontal="left" vertical="top" wrapText="1"/>
      <protection/>
    </xf>
    <xf numFmtId="10" fontId="7" fillId="37" borderId="20" xfId="54" applyNumberFormat="1" applyFont="1" applyFill="1" applyBorder="1" applyAlignment="1">
      <alignment horizontal="center" vertical="top" wrapText="1"/>
      <protection/>
    </xf>
    <xf numFmtId="0" fontId="5" fillId="37" borderId="13" xfId="54" applyFont="1" applyFill="1" applyBorder="1" applyAlignment="1">
      <alignment horizontal="left" vertical="top" textRotation="90" wrapText="1"/>
      <protection/>
    </xf>
    <xf numFmtId="0" fontId="5" fillId="37" borderId="20" xfId="54" applyFont="1" applyFill="1" applyBorder="1" applyAlignment="1">
      <alignment horizontal="center" vertical="center" wrapText="1"/>
      <protection/>
    </xf>
    <xf numFmtId="0" fontId="7" fillId="37" borderId="20" xfId="54" applyFont="1" applyFill="1" applyBorder="1" applyAlignment="1">
      <alignment horizontal="left" vertical="top" wrapText="1"/>
      <protection/>
    </xf>
    <xf numFmtId="0" fontId="5" fillId="37" borderId="20" xfId="54" applyFont="1" applyFill="1" applyBorder="1" applyAlignment="1">
      <alignment horizontal="left" vertical="top" textRotation="90" wrapText="1"/>
      <protection/>
    </xf>
    <xf numFmtId="0" fontId="48" fillId="37" borderId="13" xfId="0" applyFont="1" applyFill="1" applyBorder="1" applyAlignment="1">
      <alignment horizontal="left" vertical="top" wrapText="1"/>
    </xf>
    <xf numFmtId="9" fontId="48" fillId="37" borderId="13" xfId="0" applyNumberFormat="1" applyFont="1" applyFill="1" applyBorder="1" applyAlignment="1">
      <alignment horizontal="center" vertical="top" wrapText="1"/>
    </xf>
    <xf numFmtId="0" fontId="48" fillId="37" borderId="13" xfId="0" applyFont="1" applyFill="1" applyBorder="1" applyAlignment="1">
      <alignment horizontal="center" vertical="top" wrapText="1"/>
    </xf>
    <xf numFmtId="0" fontId="48" fillId="37" borderId="16" xfId="0" applyFont="1" applyFill="1" applyBorder="1" applyAlignment="1">
      <alignment horizontal="left" vertical="top" wrapText="1"/>
    </xf>
    <xf numFmtId="10" fontId="48" fillId="37" borderId="16" xfId="0" applyNumberFormat="1" applyFont="1" applyFill="1" applyBorder="1" applyAlignment="1">
      <alignment horizontal="center" vertical="top" wrapText="1"/>
    </xf>
    <xf numFmtId="0" fontId="48" fillId="37" borderId="16" xfId="0" applyFont="1" applyFill="1" applyBorder="1" applyAlignment="1">
      <alignment horizontal="center" wrapText="1"/>
    </xf>
    <xf numFmtId="0" fontId="48" fillId="37" borderId="17" xfId="0" applyFont="1" applyFill="1" applyBorder="1" applyAlignment="1">
      <alignment horizontal="left" vertical="top" wrapText="1"/>
    </xf>
    <xf numFmtId="10" fontId="48" fillId="37" borderId="17" xfId="0" applyNumberFormat="1" applyFont="1" applyFill="1" applyBorder="1" applyAlignment="1">
      <alignment horizontal="center" vertical="top" wrapText="1"/>
    </xf>
    <xf numFmtId="0" fontId="48" fillId="37" borderId="17" xfId="0" applyFont="1" applyFill="1" applyBorder="1" applyAlignment="1">
      <alignment horizontal="left" wrapText="1"/>
    </xf>
    <xf numFmtId="0" fontId="48" fillId="37" borderId="17" xfId="0" applyFont="1" applyFill="1" applyBorder="1" applyAlignment="1">
      <alignment vertical="top" wrapText="1"/>
    </xf>
    <xf numFmtId="0" fontId="48" fillId="37" borderId="17" xfId="0" applyFont="1" applyFill="1" applyBorder="1" applyAlignment="1">
      <alignment wrapText="1"/>
    </xf>
    <xf numFmtId="0" fontId="48" fillId="0" borderId="17" xfId="0" applyFont="1" applyBorder="1" applyAlignment="1">
      <alignment/>
    </xf>
    <xf numFmtId="0" fontId="48" fillId="34" borderId="17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38" borderId="13" xfId="0" applyFont="1" applyFill="1" applyBorder="1" applyAlignment="1">
      <alignment vertical="top" wrapText="1"/>
    </xf>
    <xf numFmtId="0" fontId="48" fillId="38" borderId="13" xfId="0" applyFont="1" applyFill="1" applyBorder="1" applyAlignment="1">
      <alignment horizontal="center" vertical="top" wrapText="1"/>
    </xf>
    <xf numFmtId="9" fontId="48" fillId="38" borderId="13" xfId="0" applyNumberFormat="1" applyFont="1" applyFill="1" applyBorder="1" applyAlignment="1">
      <alignment horizontal="center" vertical="top" wrapText="1"/>
    </xf>
    <xf numFmtId="0" fontId="48" fillId="38" borderId="15" xfId="0" applyFont="1" applyFill="1" applyBorder="1" applyAlignment="1">
      <alignment vertical="top" wrapText="1"/>
    </xf>
    <xf numFmtId="0" fontId="48" fillId="38" borderId="15" xfId="0" applyFont="1" applyFill="1" applyBorder="1" applyAlignment="1">
      <alignment horizontal="center" vertical="top" wrapText="1"/>
    </xf>
    <xf numFmtId="0" fontId="48" fillId="7" borderId="13" xfId="0" applyFont="1" applyFill="1" applyBorder="1" applyAlignment="1">
      <alignment horizontal="center" vertical="top" wrapText="1"/>
    </xf>
    <xf numFmtId="177" fontId="48" fillId="7" borderId="13" xfId="46" applyNumberFormat="1" applyFont="1" applyFill="1" applyBorder="1" applyAlignment="1">
      <alignment vertical="top" wrapText="1"/>
    </xf>
    <xf numFmtId="0" fontId="48" fillId="7" borderId="15" xfId="0" applyFont="1" applyFill="1" applyBorder="1" applyAlignment="1">
      <alignment vertical="top" wrapText="1"/>
    </xf>
    <xf numFmtId="0" fontId="48" fillId="7" borderId="13" xfId="0" applyFont="1" applyFill="1" applyBorder="1" applyAlignment="1">
      <alignment vertical="top" wrapText="1"/>
    </xf>
    <xf numFmtId="0" fontId="48" fillId="38" borderId="17" xfId="0" applyFont="1" applyFill="1" applyBorder="1" applyAlignment="1">
      <alignment vertical="top" wrapText="1"/>
    </xf>
    <xf numFmtId="0" fontId="48" fillId="38" borderId="17" xfId="0" applyFont="1" applyFill="1" applyBorder="1" applyAlignment="1">
      <alignment horizontal="center" vertical="top" wrapText="1"/>
    </xf>
    <xf numFmtId="9" fontId="48" fillId="38" borderId="17" xfId="0" applyNumberFormat="1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wrapText="1"/>
    </xf>
    <xf numFmtId="0" fontId="48" fillId="5" borderId="15" xfId="0" applyFont="1" applyFill="1" applyBorder="1" applyAlignment="1">
      <alignment horizontal="left" vertical="top" wrapText="1"/>
    </xf>
    <xf numFmtId="1" fontId="48" fillId="5" borderId="15" xfId="0" applyNumberFormat="1" applyFont="1" applyFill="1" applyBorder="1" applyAlignment="1">
      <alignment horizontal="center" vertical="top" wrapText="1"/>
    </xf>
    <xf numFmtId="0" fontId="48" fillId="5" borderId="20" xfId="0" applyFont="1" applyFill="1" applyBorder="1" applyAlignment="1">
      <alignment horizontal="left" vertical="top" wrapText="1"/>
    </xf>
    <xf numFmtId="1" fontId="48" fillId="5" borderId="20" xfId="46" applyNumberFormat="1" applyFont="1" applyFill="1" applyBorder="1" applyAlignment="1">
      <alignment horizontal="center" vertical="top" wrapText="1"/>
    </xf>
    <xf numFmtId="1" fontId="48" fillId="5" borderId="20" xfId="0" applyNumberFormat="1" applyFont="1" applyFill="1" applyBorder="1" applyAlignment="1">
      <alignment horizontal="center" vertical="top" wrapText="1"/>
    </xf>
    <xf numFmtId="177" fontId="48" fillId="5" borderId="20" xfId="46" applyNumberFormat="1" applyFont="1" applyFill="1" applyBorder="1" applyAlignment="1">
      <alignment horizontal="right" vertical="top" wrapText="1"/>
    </xf>
    <xf numFmtId="0" fontId="48" fillId="5" borderId="20" xfId="0" applyFont="1" applyFill="1" applyBorder="1" applyAlignment="1">
      <alignment horizontal="right" vertical="top" wrapText="1"/>
    </xf>
    <xf numFmtId="0" fontId="48" fillId="5" borderId="20" xfId="0" applyFont="1" applyFill="1" applyBorder="1" applyAlignment="1">
      <alignment wrapText="1"/>
    </xf>
    <xf numFmtId="3" fontId="48" fillId="5" borderId="20" xfId="0" applyNumberFormat="1" applyFont="1" applyFill="1" applyBorder="1" applyAlignment="1">
      <alignment horizontal="right" vertical="top" wrapText="1"/>
    </xf>
    <xf numFmtId="0" fontId="48" fillId="5" borderId="13" xfId="0" applyFont="1" applyFill="1" applyBorder="1" applyAlignment="1">
      <alignment horizontal="left" vertical="top" wrapText="1"/>
    </xf>
    <xf numFmtId="3" fontId="48" fillId="5" borderId="13" xfId="0" applyNumberFormat="1" applyFont="1" applyFill="1" applyBorder="1" applyAlignment="1">
      <alignment horizontal="right" vertical="top" wrapText="1"/>
    </xf>
    <xf numFmtId="0" fontId="48" fillId="5" borderId="13" xfId="0" applyFont="1" applyFill="1" applyBorder="1" applyAlignment="1">
      <alignment horizontal="right" vertical="top" wrapText="1"/>
    </xf>
    <xf numFmtId="0" fontId="48" fillId="5" borderId="13" xfId="0" applyFont="1" applyFill="1" applyBorder="1" applyAlignment="1">
      <alignment wrapText="1"/>
    </xf>
    <xf numFmtId="0" fontId="48" fillId="5" borderId="13" xfId="0" applyFont="1" applyFill="1" applyBorder="1" applyAlignment="1">
      <alignment vertical="top" wrapText="1"/>
    </xf>
    <xf numFmtId="1" fontId="48" fillId="5" borderId="13" xfId="0" applyNumberFormat="1" applyFont="1" applyFill="1" applyBorder="1" applyAlignment="1">
      <alignment horizontal="center" vertical="top" wrapText="1"/>
    </xf>
    <xf numFmtId="0" fontId="48" fillId="35" borderId="15" xfId="0" applyFont="1" applyFill="1" applyBorder="1" applyAlignment="1">
      <alignment wrapText="1"/>
    </xf>
    <xf numFmtId="0" fontId="48" fillId="3" borderId="15" xfId="0" applyFont="1" applyFill="1" applyBorder="1" applyAlignment="1">
      <alignment wrapText="1"/>
    </xf>
    <xf numFmtId="0" fontId="48" fillId="3" borderId="13" xfId="0" applyFont="1" applyFill="1" applyBorder="1" applyAlignment="1">
      <alignment wrapText="1"/>
    </xf>
    <xf numFmtId="0" fontId="48" fillId="3" borderId="15" xfId="0" applyFont="1" applyFill="1" applyBorder="1" applyAlignment="1">
      <alignment horizontal="center" vertical="top" wrapText="1"/>
    </xf>
    <xf numFmtId="3" fontId="48" fillId="3" borderId="15" xfId="0" applyNumberFormat="1" applyFont="1" applyFill="1" applyBorder="1" applyAlignment="1">
      <alignment horizontal="right" vertical="top" wrapText="1"/>
    </xf>
    <xf numFmtId="0" fontId="48" fillId="3" borderId="13" xfId="0" applyFont="1" applyFill="1" applyBorder="1" applyAlignment="1">
      <alignment horizontal="center" vertical="top" wrapText="1"/>
    </xf>
    <xf numFmtId="3" fontId="48" fillId="3" borderId="13" xfId="0" applyNumberFormat="1" applyFont="1" applyFill="1" applyBorder="1" applyAlignment="1">
      <alignment horizontal="right" vertical="top" wrapText="1"/>
    </xf>
    <xf numFmtId="0" fontId="48" fillId="3" borderId="15" xfId="0" applyFont="1" applyFill="1" applyBorder="1" applyAlignment="1">
      <alignment horizontal="left" vertical="top" wrapText="1"/>
    </xf>
    <xf numFmtId="0" fontId="48" fillId="3" borderId="13" xfId="0" applyFont="1" applyFill="1" applyBorder="1" applyAlignment="1">
      <alignment horizontal="left" vertical="top" wrapText="1"/>
    </xf>
    <xf numFmtId="10" fontId="48" fillId="5" borderId="13" xfId="0" applyNumberFormat="1" applyFont="1" applyFill="1" applyBorder="1" applyAlignment="1">
      <alignment vertical="top" wrapText="1"/>
    </xf>
    <xf numFmtId="10" fontId="48" fillId="3" borderId="15" xfId="0" applyNumberFormat="1" applyFont="1" applyFill="1" applyBorder="1" applyAlignment="1">
      <alignment vertical="top" wrapText="1"/>
    </xf>
    <xf numFmtId="10" fontId="48" fillId="3" borderId="13" xfId="0" applyNumberFormat="1" applyFont="1" applyFill="1" applyBorder="1" applyAlignment="1">
      <alignment vertical="top" wrapText="1"/>
    </xf>
    <xf numFmtId="0" fontId="48" fillId="5" borderId="17" xfId="0" applyFont="1" applyFill="1" applyBorder="1" applyAlignment="1">
      <alignment wrapText="1"/>
    </xf>
    <xf numFmtId="10" fontId="48" fillId="5" borderId="17" xfId="0" applyNumberFormat="1" applyFont="1" applyFill="1" applyBorder="1" applyAlignment="1">
      <alignment vertical="top" wrapText="1"/>
    </xf>
    <xf numFmtId="0" fontId="48" fillId="5" borderId="17" xfId="0" applyFont="1" applyFill="1" applyBorder="1" applyAlignment="1">
      <alignment horizontal="left" vertical="top" wrapText="1"/>
    </xf>
    <xf numFmtId="1" fontId="48" fillId="5" borderId="17" xfId="0" applyNumberFormat="1" applyFont="1" applyFill="1" applyBorder="1" applyAlignment="1">
      <alignment horizontal="center" vertical="top" wrapText="1"/>
    </xf>
    <xf numFmtId="3" fontId="48" fillId="5" borderId="17" xfId="0" applyNumberFormat="1" applyFont="1" applyFill="1" applyBorder="1" applyAlignment="1">
      <alignment horizontal="right" vertical="top" wrapText="1"/>
    </xf>
    <xf numFmtId="0" fontId="48" fillId="7" borderId="20" xfId="0" applyFont="1" applyFill="1" applyBorder="1" applyAlignment="1">
      <alignment vertical="top" wrapText="1"/>
    </xf>
    <xf numFmtId="0" fontId="48" fillId="7" borderId="20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5" xfId="0" applyFont="1" applyFill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9" fontId="48" fillId="7" borderId="15" xfId="0" applyNumberFormat="1" applyFont="1" applyFill="1" applyBorder="1" applyAlignment="1">
      <alignment vertical="top" wrapText="1"/>
    </xf>
    <xf numFmtId="177" fontId="48" fillId="7" borderId="15" xfId="50" applyNumberFormat="1" applyFont="1" applyFill="1" applyBorder="1" applyAlignment="1">
      <alignment vertical="top" wrapText="1"/>
    </xf>
    <xf numFmtId="0" fontId="49" fillId="7" borderId="13" xfId="0" applyFont="1" applyFill="1" applyBorder="1" applyAlignment="1">
      <alignment vertical="top" wrapText="1"/>
    </xf>
    <xf numFmtId="0" fontId="7" fillId="7" borderId="13" xfId="0" applyFont="1" applyFill="1" applyBorder="1" applyAlignment="1" applyProtection="1">
      <alignment horizontal="left" vertical="top" wrapText="1"/>
      <protection locked="0"/>
    </xf>
    <xf numFmtId="177" fontId="48" fillId="7" borderId="13" xfId="50" applyNumberFormat="1" applyFont="1" applyFill="1" applyBorder="1" applyAlignment="1">
      <alignment vertical="top" wrapText="1"/>
    </xf>
    <xf numFmtId="0" fontId="7" fillId="7" borderId="10" xfId="0" applyFont="1" applyFill="1" applyBorder="1" applyAlignment="1" applyProtection="1">
      <alignment vertical="top" wrapText="1"/>
      <protection locked="0"/>
    </xf>
    <xf numFmtId="0" fontId="48" fillId="7" borderId="10" xfId="0" applyFont="1" applyFill="1" applyBorder="1" applyAlignment="1">
      <alignment vertical="top" wrapText="1"/>
    </xf>
    <xf numFmtId="177" fontId="48" fillId="7" borderId="10" xfId="50" applyNumberFormat="1" applyFont="1" applyFill="1" applyBorder="1" applyAlignment="1">
      <alignment vertical="top" wrapText="1"/>
    </xf>
    <xf numFmtId="9" fontId="48" fillId="7" borderId="15" xfId="0" applyNumberFormat="1" applyFont="1" applyFill="1" applyBorder="1" applyAlignment="1">
      <alignment horizontal="center" vertical="center" wrapText="1"/>
    </xf>
    <xf numFmtId="9" fontId="48" fillId="7" borderId="13" xfId="0" applyNumberFormat="1" applyFont="1" applyFill="1" applyBorder="1" applyAlignment="1">
      <alignment horizontal="center" vertical="center" wrapText="1"/>
    </xf>
    <xf numFmtId="9" fontId="48" fillId="7" borderId="10" xfId="0" applyNumberFormat="1" applyFont="1" applyFill="1" applyBorder="1" applyAlignment="1">
      <alignment horizontal="center" vertical="center" wrapText="1"/>
    </xf>
    <xf numFmtId="0" fontId="7" fillId="33" borderId="15" xfId="54" applyFont="1" applyFill="1" applyBorder="1" applyAlignment="1">
      <alignment horizontal="center" vertical="top" textRotation="90" wrapText="1"/>
      <protection/>
    </xf>
    <xf numFmtId="0" fontId="48" fillId="34" borderId="15" xfId="0" applyFont="1" applyFill="1" applyBorder="1" applyAlignment="1">
      <alignment horizontal="center" vertical="center" textRotation="90"/>
    </xf>
    <xf numFmtId="0" fontId="48" fillId="0" borderId="13" xfId="0" applyFont="1" applyBorder="1" applyAlignment="1">
      <alignment vertical="top"/>
    </xf>
    <xf numFmtId="0" fontId="7" fillId="39" borderId="15" xfId="54" applyFont="1" applyFill="1" applyBorder="1" applyAlignment="1">
      <alignment vertical="top" wrapText="1"/>
      <protection/>
    </xf>
    <xf numFmtId="0" fontId="5" fillId="39" borderId="15" xfId="54" applyFont="1" applyFill="1" applyBorder="1" applyAlignment="1">
      <alignment horizontal="center" vertical="top" textRotation="90" wrapText="1"/>
      <protection/>
    </xf>
    <xf numFmtId="0" fontId="7" fillId="39" borderId="15" xfId="54" applyFont="1" applyFill="1" applyBorder="1" applyAlignment="1">
      <alignment horizontal="left" vertical="top" wrapText="1"/>
      <protection/>
    </xf>
    <xf numFmtId="0" fontId="7" fillId="39" borderId="15" xfId="54" applyFont="1" applyFill="1" applyBorder="1" applyAlignment="1">
      <alignment horizontal="center" vertical="top" wrapText="1"/>
      <protection/>
    </xf>
    <xf numFmtId="177" fontId="48" fillId="39" borderId="15" xfId="46" applyNumberFormat="1" applyFont="1" applyFill="1" applyBorder="1" applyAlignment="1">
      <alignment vertical="top"/>
    </xf>
    <xf numFmtId="177" fontId="48" fillId="39" borderId="15" xfId="46" applyNumberFormat="1" applyFont="1" applyFill="1" applyBorder="1" applyAlignment="1">
      <alignment horizontal="left" vertical="top"/>
    </xf>
    <xf numFmtId="0" fontId="5" fillId="39" borderId="15" xfId="54" applyFont="1" applyFill="1" applyBorder="1" applyAlignment="1">
      <alignment horizontal="center" vertical="top" wrapText="1"/>
      <protection/>
    </xf>
    <xf numFmtId="0" fontId="48" fillId="39" borderId="13" xfId="0" applyFont="1" applyFill="1" applyBorder="1" applyAlignment="1">
      <alignment vertical="top" wrapText="1"/>
    </xf>
    <xf numFmtId="0" fontId="48" fillId="39" borderId="13" xfId="0" applyFont="1" applyFill="1" applyBorder="1" applyAlignment="1">
      <alignment vertical="top"/>
    </xf>
    <xf numFmtId="177" fontId="48" fillId="39" borderId="13" xfId="46" applyNumberFormat="1" applyFont="1" applyFill="1" applyBorder="1" applyAlignment="1">
      <alignment vertical="top"/>
    </xf>
    <xf numFmtId="177" fontId="48" fillId="39" borderId="13" xfId="46" applyNumberFormat="1" applyFont="1" applyFill="1" applyBorder="1" applyAlignment="1">
      <alignment horizontal="left" vertical="top"/>
    </xf>
    <xf numFmtId="9" fontId="48" fillId="39" borderId="13" xfId="0" applyNumberFormat="1" applyFont="1" applyFill="1" applyBorder="1" applyAlignment="1">
      <alignment vertical="top"/>
    </xf>
    <xf numFmtId="9" fontId="7" fillId="39" borderId="15" xfId="54" applyNumberFormat="1" applyFont="1" applyFill="1" applyBorder="1" applyAlignment="1">
      <alignment vertical="top"/>
      <protection/>
    </xf>
    <xf numFmtId="0" fontId="48" fillId="0" borderId="17" xfId="0" applyFont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8" fillId="39" borderId="17" xfId="0" applyFont="1" applyFill="1" applyBorder="1" applyAlignment="1">
      <alignment vertical="top" wrapText="1"/>
    </xf>
    <xf numFmtId="9" fontId="48" fillId="39" borderId="17" xfId="0" applyNumberFormat="1" applyFont="1" applyFill="1" applyBorder="1" applyAlignment="1">
      <alignment vertical="top"/>
    </xf>
    <xf numFmtId="0" fontId="48" fillId="39" borderId="17" xfId="0" applyFont="1" applyFill="1" applyBorder="1" applyAlignment="1">
      <alignment vertical="top"/>
    </xf>
    <xf numFmtId="177" fontId="48" fillId="39" borderId="17" xfId="46" applyNumberFormat="1" applyFont="1" applyFill="1" applyBorder="1" applyAlignment="1">
      <alignment vertical="top"/>
    </xf>
    <xf numFmtId="0" fontId="48" fillId="0" borderId="17" xfId="0" applyFont="1" applyBorder="1" applyAlignment="1">
      <alignment vertical="top"/>
    </xf>
    <xf numFmtId="0" fontId="7" fillId="33" borderId="13" xfId="54" applyFont="1" applyFill="1" applyBorder="1" applyAlignment="1">
      <alignment horizontal="center" vertical="center" textRotation="90" wrapText="1"/>
      <protection/>
    </xf>
    <xf numFmtId="0" fontId="7" fillId="34" borderId="13" xfId="54" applyFont="1" applyFill="1" applyBorder="1" applyAlignment="1">
      <alignment horizontal="center" vertical="center" textRotation="90" wrapText="1"/>
      <protection/>
    </xf>
    <xf numFmtId="0" fontId="48" fillId="34" borderId="13" xfId="0" applyFont="1" applyFill="1" applyBorder="1" applyAlignment="1">
      <alignment horizontal="center" vertical="center" textRotation="90" wrapText="1"/>
    </xf>
    <xf numFmtId="0" fontId="48" fillId="0" borderId="13" xfId="0" applyFont="1" applyFill="1" applyBorder="1" applyAlignment="1">
      <alignment horizontal="center" vertical="center" textRotation="90" wrapText="1"/>
    </xf>
    <xf numFmtId="0" fontId="7" fillId="2" borderId="15" xfId="54" applyFont="1" applyFill="1" applyBorder="1" applyAlignment="1">
      <alignment vertical="top" wrapText="1"/>
      <protection/>
    </xf>
    <xf numFmtId="0" fontId="7" fillId="2" borderId="15" xfId="54" applyFont="1" applyFill="1" applyBorder="1" applyAlignment="1">
      <alignment horizontal="left" vertical="top" wrapText="1"/>
      <protection/>
    </xf>
    <xf numFmtId="0" fontId="7" fillId="2" borderId="15" xfId="54" applyFont="1" applyFill="1" applyBorder="1" applyAlignment="1">
      <alignment horizontal="center" vertical="top" wrapText="1"/>
      <protection/>
    </xf>
    <xf numFmtId="0" fontId="5" fillId="2" borderId="15" xfId="54" applyFont="1" applyFill="1" applyBorder="1" applyAlignment="1">
      <alignment horizontal="center" vertical="center" wrapText="1"/>
      <protection/>
    </xf>
    <xf numFmtId="0" fontId="7" fillId="2" borderId="13" xfId="54" applyFont="1" applyFill="1" applyBorder="1" applyAlignment="1">
      <alignment vertical="top" wrapText="1"/>
      <protection/>
    </xf>
    <xf numFmtId="0" fontId="5" fillId="2" borderId="13" xfId="54" applyFont="1" applyFill="1" applyBorder="1" applyAlignment="1">
      <alignment horizontal="center" vertical="top" textRotation="90" wrapText="1"/>
      <protection/>
    </xf>
    <xf numFmtId="0" fontId="7" fillId="2" borderId="13" xfId="54" applyFont="1" applyFill="1" applyBorder="1" applyAlignment="1">
      <alignment horizontal="left" vertical="top" wrapText="1"/>
      <protection/>
    </xf>
    <xf numFmtId="0" fontId="7" fillId="2" borderId="13" xfId="54" applyFont="1" applyFill="1" applyBorder="1" applyAlignment="1">
      <alignment horizontal="center" vertical="top" wrapText="1"/>
      <protection/>
    </xf>
    <xf numFmtId="0" fontId="50" fillId="2" borderId="13" xfId="54" applyFont="1" applyFill="1" applyBorder="1" applyAlignment="1">
      <alignment horizontal="center" vertical="top" wrapText="1"/>
      <protection/>
    </xf>
    <xf numFmtId="0" fontId="5" fillId="2" borderId="13" xfId="54" applyFont="1" applyFill="1" applyBorder="1" applyAlignment="1">
      <alignment horizontal="center" vertical="center" wrapText="1"/>
      <protection/>
    </xf>
    <xf numFmtId="9" fontId="5" fillId="2" borderId="15" xfId="54" applyNumberFormat="1" applyFont="1" applyFill="1" applyBorder="1" applyAlignment="1">
      <alignment horizontal="center" vertical="top" textRotation="90" wrapText="1"/>
      <protection/>
    </xf>
    <xf numFmtId="0" fontId="48" fillId="34" borderId="13" xfId="0" applyFont="1" applyFill="1" applyBorder="1" applyAlignment="1">
      <alignment horizontal="center" wrapText="1"/>
    </xf>
    <xf numFmtId="0" fontId="48" fillId="35" borderId="14" xfId="0" applyFont="1" applyFill="1" applyBorder="1" applyAlignment="1">
      <alignment horizontal="center" wrapText="1"/>
    </xf>
    <xf numFmtId="0" fontId="48" fillId="35" borderId="13" xfId="0" applyFont="1" applyFill="1" applyBorder="1" applyAlignment="1">
      <alignment horizontal="center" wrapText="1"/>
    </xf>
    <xf numFmtId="0" fontId="48" fillId="36" borderId="13" xfId="0" applyFont="1" applyFill="1" applyBorder="1" applyAlignment="1">
      <alignment horizontal="center" vertical="top"/>
    </xf>
    <xf numFmtId="0" fontId="48" fillId="2" borderId="17" xfId="0" applyFont="1" applyFill="1" applyBorder="1" applyAlignment="1">
      <alignment horizontal="left" vertical="top" wrapText="1"/>
    </xf>
    <xf numFmtId="0" fontId="7" fillId="2" borderId="17" xfId="54" applyFont="1" applyFill="1" applyBorder="1" applyAlignment="1">
      <alignment vertical="top" wrapText="1"/>
      <protection/>
    </xf>
    <xf numFmtId="0" fontId="48" fillId="2" borderId="17" xfId="0" applyFont="1" applyFill="1" applyBorder="1" applyAlignment="1">
      <alignment vertical="top" wrapText="1"/>
    </xf>
    <xf numFmtId="0" fontId="48" fillId="2" borderId="17" xfId="0" applyFont="1" applyFill="1" applyBorder="1" applyAlignment="1">
      <alignment horizontal="center" vertical="top" wrapText="1"/>
    </xf>
    <xf numFmtId="9" fontId="50" fillId="2" borderId="17" xfId="0" applyNumberFormat="1" applyFont="1" applyFill="1" applyBorder="1" applyAlignment="1">
      <alignment horizontal="center" vertical="top" wrapText="1"/>
    </xf>
    <xf numFmtId="0" fontId="48" fillId="2" borderId="17" xfId="0" applyFont="1" applyFill="1" applyBorder="1" applyAlignment="1">
      <alignment horizontal="center" wrapText="1"/>
    </xf>
    <xf numFmtId="0" fontId="48" fillId="0" borderId="26" xfId="0" applyFont="1" applyBorder="1" applyAlignment="1">
      <alignment/>
    </xf>
    <xf numFmtId="0" fontId="48" fillId="34" borderId="26" xfId="0" applyFont="1" applyFill="1" applyBorder="1" applyAlignment="1">
      <alignment/>
    </xf>
    <xf numFmtId="0" fontId="48" fillId="0" borderId="27" xfId="0" applyFont="1" applyBorder="1" applyAlignment="1">
      <alignment/>
    </xf>
    <xf numFmtId="0" fontId="48" fillId="7" borderId="15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left" vertical="center" wrapText="1"/>
    </xf>
    <xf numFmtId="177" fontId="48" fillId="2" borderId="23" xfId="46" applyNumberFormat="1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wrapText="1"/>
    </xf>
    <xf numFmtId="3" fontId="7" fillId="37" borderId="15" xfId="54" applyNumberFormat="1" applyFont="1" applyFill="1" applyBorder="1" applyAlignment="1">
      <alignment horizontal="right" vertical="top" wrapText="1"/>
      <protection/>
    </xf>
    <xf numFmtId="3" fontId="7" fillId="37" borderId="13" xfId="54" applyNumberFormat="1" applyFont="1" applyFill="1" applyBorder="1" applyAlignment="1">
      <alignment horizontal="right" vertical="top" wrapText="1"/>
      <protection/>
    </xf>
    <xf numFmtId="3" fontId="7" fillId="37" borderId="20" xfId="54" applyNumberFormat="1" applyFont="1" applyFill="1" applyBorder="1" applyAlignment="1">
      <alignment horizontal="right" vertical="top" wrapText="1"/>
      <protection/>
    </xf>
    <xf numFmtId="177" fontId="48" fillId="37" borderId="16" xfId="46" applyNumberFormat="1" applyFont="1" applyFill="1" applyBorder="1" applyAlignment="1">
      <alignment horizontal="right" vertical="top" wrapText="1"/>
    </xf>
    <xf numFmtId="177" fontId="48" fillId="37" borderId="17" xfId="46" applyNumberFormat="1" applyFont="1" applyFill="1" applyBorder="1" applyAlignment="1">
      <alignment horizontal="right" vertical="top" wrapText="1"/>
    </xf>
    <xf numFmtId="0" fontId="48" fillId="36" borderId="17" xfId="0" applyFont="1" applyFill="1" applyBorder="1" applyAlignment="1">
      <alignment/>
    </xf>
    <xf numFmtId="0" fontId="48" fillId="38" borderId="20" xfId="0" applyFont="1" applyFill="1" applyBorder="1" applyAlignment="1">
      <alignment vertical="top" wrapText="1"/>
    </xf>
    <xf numFmtId="0" fontId="48" fillId="38" borderId="20" xfId="0" applyFont="1" applyFill="1" applyBorder="1" applyAlignment="1">
      <alignment horizontal="center" vertical="top" wrapText="1"/>
    </xf>
    <xf numFmtId="3" fontId="7" fillId="2" borderId="15" xfId="54" applyNumberFormat="1" applyFont="1" applyFill="1" applyBorder="1" applyAlignment="1">
      <alignment horizontal="right" vertical="top" wrapText="1"/>
      <protection/>
    </xf>
    <xf numFmtId="3" fontId="7" fillId="2" borderId="13" xfId="54" applyNumberFormat="1" applyFont="1" applyFill="1" applyBorder="1" applyAlignment="1">
      <alignment horizontal="right" vertical="top" wrapText="1"/>
      <protection/>
    </xf>
    <xf numFmtId="177" fontId="48" fillId="2" borderId="17" xfId="46" applyNumberFormat="1" applyFont="1" applyFill="1" applyBorder="1" applyAlignment="1">
      <alignment horizontal="right" vertical="top" wrapText="1"/>
    </xf>
    <xf numFmtId="0" fontId="5" fillId="33" borderId="28" xfId="54" applyFont="1" applyFill="1" applyBorder="1" applyAlignment="1">
      <alignment horizontal="center" vertical="center" textRotation="90" wrapText="1"/>
      <protection/>
    </xf>
    <xf numFmtId="0" fontId="5" fillId="33" borderId="29" xfId="54" applyFont="1" applyFill="1" applyBorder="1" applyAlignment="1">
      <alignment horizontal="center" vertical="center" textRotation="90" wrapText="1"/>
      <protection/>
    </xf>
    <xf numFmtId="0" fontId="5" fillId="33" borderId="24" xfId="54" applyFont="1" applyFill="1" applyBorder="1" applyAlignment="1">
      <alignment horizontal="center" vertical="center" textRotation="90" wrapText="1"/>
      <protection/>
    </xf>
    <xf numFmtId="0" fontId="7" fillId="33" borderId="28" xfId="54" applyFont="1" applyFill="1" applyBorder="1" applyAlignment="1">
      <alignment horizontal="center" vertical="center" wrapText="1"/>
      <protection/>
    </xf>
    <xf numFmtId="0" fontId="7" fillId="33" borderId="29" xfId="54" applyFont="1" applyFill="1" applyBorder="1" applyAlignment="1">
      <alignment horizontal="center" vertical="center" wrapText="1"/>
      <protection/>
    </xf>
    <xf numFmtId="0" fontId="48" fillId="2" borderId="11" xfId="0" applyFont="1" applyFill="1" applyBorder="1" applyAlignment="1">
      <alignment horizontal="center" vertical="center" wrapText="1"/>
    </xf>
    <xf numFmtId="0" fontId="48" fillId="2" borderId="30" xfId="0" applyFont="1" applyFill="1" applyBorder="1" applyAlignment="1">
      <alignment horizontal="center" vertical="center" wrapText="1"/>
    </xf>
    <xf numFmtId="0" fontId="48" fillId="2" borderId="31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7" xfId="0" applyFont="1" applyFill="1" applyBorder="1" applyAlignment="1">
      <alignment horizontal="center" vertical="center" wrapText="1"/>
    </xf>
    <xf numFmtId="0" fontId="7" fillId="2" borderId="15" xfId="54" applyFont="1" applyFill="1" applyBorder="1" applyAlignment="1">
      <alignment horizontal="center" vertical="center" wrapText="1"/>
      <protection/>
    </xf>
    <xf numFmtId="0" fontId="7" fillId="2" borderId="13" xfId="54" applyFont="1" applyFill="1" applyBorder="1" applyAlignment="1">
      <alignment horizontal="center" vertical="center" wrapText="1"/>
      <protection/>
    </xf>
    <xf numFmtId="0" fontId="7" fillId="2" borderId="17" xfId="54" applyFont="1" applyFill="1" applyBorder="1" applyAlignment="1">
      <alignment horizontal="center" vertical="center" wrapText="1"/>
      <protection/>
    </xf>
    <xf numFmtId="0" fontId="48" fillId="38" borderId="32" xfId="0" applyFont="1" applyFill="1" applyBorder="1" applyAlignment="1">
      <alignment horizontal="center" vertical="center" wrapText="1"/>
    </xf>
    <xf numFmtId="0" fontId="48" fillId="38" borderId="33" xfId="0" applyFont="1" applyFill="1" applyBorder="1" applyAlignment="1">
      <alignment horizontal="center" vertical="center" wrapText="1"/>
    </xf>
    <xf numFmtId="0" fontId="48" fillId="38" borderId="34" xfId="0" applyFont="1" applyFill="1" applyBorder="1" applyAlignment="1">
      <alignment horizontal="center" vertical="center" wrapText="1"/>
    </xf>
    <xf numFmtId="0" fontId="48" fillId="38" borderId="16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horizontal="center" wrapText="1"/>
    </xf>
    <xf numFmtId="0" fontId="48" fillId="35" borderId="14" xfId="0" applyFont="1" applyFill="1" applyBorder="1" applyAlignment="1">
      <alignment horizontal="center" wrapText="1"/>
    </xf>
    <xf numFmtId="0" fontId="48" fillId="35" borderId="18" xfId="0" applyFont="1" applyFill="1" applyBorder="1" applyAlignment="1">
      <alignment horizontal="center" wrapText="1"/>
    </xf>
    <xf numFmtId="0" fontId="48" fillId="38" borderId="13" xfId="0" applyFont="1" applyFill="1" applyBorder="1" applyAlignment="1">
      <alignment horizontal="left" vertical="top" wrapText="1"/>
    </xf>
    <xf numFmtId="0" fontId="48" fillId="38" borderId="17" xfId="0" applyFont="1" applyFill="1" applyBorder="1" applyAlignment="1">
      <alignment horizontal="left" vertical="top" wrapText="1"/>
    </xf>
    <xf numFmtId="177" fontId="48" fillId="38" borderId="13" xfId="46" applyNumberFormat="1" applyFont="1" applyFill="1" applyBorder="1" applyAlignment="1">
      <alignment horizontal="center" vertical="top"/>
    </xf>
    <xf numFmtId="177" fontId="48" fillId="38" borderId="17" xfId="46" applyNumberFormat="1" applyFont="1" applyFill="1" applyBorder="1" applyAlignment="1">
      <alignment horizontal="center" vertical="top"/>
    </xf>
    <xf numFmtId="177" fontId="48" fillId="38" borderId="13" xfId="46" applyNumberFormat="1" applyFont="1" applyFill="1" applyBorder="1" applyAlignment="1">
      <alignment horizontal="center" vertical="top" wrapText="1"/>
    </xf>
    <xf numFmtId="177" fontId="48" fillId="38" borderId="17" xfId="46" applyNumberFormat="1" applyFont="1" applyFill="1" applyBorder="1" applyAlignment="1">
      <alignment horizontal="center" vertical="top" wrapText="1"/>
    </xf>
    <xf numFmtId="0" fontId="48" fillId="35" borderId="13" xfId="0" applyFont="1" applyFill="1" applyBorder="1" applyAlignment="1">
      <alignment horizontal="center" wrapText="1"/>
    </xf>
    <xf numFmtId="0" fontId="48" fillId="35" borderId="17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5" borderId="19" xfId="0" applyFont="1" applyFill="1" applyBorder="1" applyAlignment="1">
      <alignment horizontal="center" wrapText="1"/>
    </xf>
    <xf numFmtId="0" fontId="48" fillId="38" borderId="15" xfId="0" applyFont="1" applyFill="1" applyBorder="1" applyAlignment="1">
      <alignment horizontal="left" vertical="top" wrapText="1"/>
    </xf>
    <xf numFmtId="177" fontId="48" fillId="38" borderId="15" xfId="46" applyNumberFormat="1" applyFont="1" applyFill="1" applyBorder="1" applyAlignment="1">
      <alignment horizontal="center" vertical="top" wrapText="1"/>
    </xf>
    <xf numFmtId="0" fontId="48" fillId="35" borderId="15" xfId="0" applyFont="1" applyFill="1" applyBorder="1" applyAlignment="1">
      <alignment horizontal="center" wrapText="1"/>
    </xf>
    <xf numFmtId="0" fontId="48" fillId="36" borderId="13" xfId="0" applyFont="1" applyFill="1" applyBorder="1" applyAlignment="1">
      <alignment horizontal="left" vertical="top" wrapText="1"/>
    </xf>
    <xf numFmtId="9" fontId="48" fillId="36" borderId="15" xfId="0" applyNumberFormat="1" applyFont="1" applyFill="1" applyBorder="1" applyAlignment="1">
      <alignment horizontal="center" vertical="top"/>
    </xf>
    <xf numFmtId="0" fontId="48" fillId="36" borderId="13" xfId="0" applyFont="1" applyFill="1" applyBorder="1" applyAlignment="1">
      <alignment horizontal="center" vertical="top"/>
    </xf>
    <xf numFmtId="0" fontId="48" fillId="38" borderId="20" xfId="0" applyFont="1" applyFill="1" applyBorder="1" applyAlignment="1">
      <alignment horizontal="left" vertical="top" wrapText="1"/>
    </xf>
    <xf numFmtId="177" fontId="48" fillId="38" borderId="16" xfId="46" applyNumberFormat="1" applyFont="1" applyFill="1" applyBorder="1" applyAlignment="1">
      <alignment horizontal="center" vertical="top" wrapText="1"/>
    </xf>
    <xf numFmtId="177" fontId="48" fillId="38" borderId="20" xfId="46" applyNumberFormat="1" applyFont="1" applyFill="1" applyBorder="1" applyAlignment="1">
      <alignment horizontal="center" vertical="top" wrapText="1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30" xfId="0" applyFont="1" applyFill="1" applyBorder="1" applyAlignment="1">
      <alignment horizontal="center" vertical="center" wrapText="1"/>
    </xf>
    <xf numFmtId="0" fontId="48" fillId="36" borderId="31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8" fillId="36" borderId="13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4" borderId="15" xfId="46" applyNumberFormat="1" applyFont="1" applyFill="1" applyBorder="1" applyAlignment="1">
      <alignment horizontal="center" vertical="top"/>
    </xf>
    <xf numFmtId="177" fontId="48" fillId="34" borderId="13" xfId="46" applyNumberFormat="1" applyFont="1" applyFill="1" applyBorder="1" applyAlignment="1">
      <alignment horizontal="center" vertical="top"/>
    </xf>
    <xf numFmtId="0" fontId="48" fillId="36" borderId="15" xfId="0" applyFont="1" applyFill="1" applyBorder="1" applyAlignment="1">
      <alignment horizontal="center" vertical="top"/>
    </xf>
    <xf numFmtId="177" fontId="48" fillId="36" borderId="15" xfId="46" applyNumberFormat="1" applyFont="1" applyFill="1" applyBorder="1" applyAlignment="1">
      <alignment horizontal="center" vertical="top"/>
    </xf>
    <xf numFmtId="177" fontId="48" fillId="36" borderId="13" xfId="46" applyNumberFormat="1" applyFont="1" applyFill="1" applyBorder="1" applyAlignment="1">
      <alignment horizontal="center" vertical="top"/>
    </xf>
    <xf numFmtId="177" fontId="48" fillId="0" borderId="15" xfId="46" applyNumberFormat="1" applyFont="1" applyBorder="1" applyAlignment="1">
      <alignment horizontal="center" vertical="top"/>
    </xf>
    <xf numFmtId="177" fontId="48" fillId="0" borderId="13" xfId="46" applyNumberFormat="1" applyFont="1" applyBorder="1" applyAlignment="1">
      <alignment horizontal="center" vertical="top"/>
    </xf>
    <xf numFmtId="0" fontId="48" fillId="0" borderId="17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wrapText="1"/>
    </xf>
    <xf numFmtId="177" fontId="48" fillId="0" borderId="19" xfId="46" applyNumberFormat="1" applyFont="1" applyBorder="1" applyAlignment="1">
      <alignment horizontal="center" vertical="top"/>
    </xf>
    <xf numFmtId="177" fontId="48" fillId="0" borderId="14" xfId="46" applyNumberFormat="1" applyFont="1" applyBorder="1" applyAlignment="1">
      <alignment horizontal="center" vertical="top"/>
    </xf>
    <xf numFmtId="0" fontId="48" fillId="37" borderId="17" xfId="0" applyFont="1" applyFill="1" applyBorder="1" applyAlignment="1">
      <alignment horizontal="center" wrapText="1"/>
    </xf>
    <xf numFmtId="0" fontId="48" fillId="37" borderId="20" xfId="0" applyFont="1" applyFill="1" applyBorder="1" applyAlignment="1">
      <alignment horizontal="center" wrapText="1"/>
    </xf>
    <xf numFmtId="0" fontId="48" fillId="37" borderId="17" xfId="0" applyFont="1" applyFill="1" applyBorder="1" applyAlignment="1">
      <alignment horizontal="center" vertical="center" wrapText="1"/>
    </xf>
    <xf numFmtId="0" fontId="48" fillId="37" borderId="16" xfId="0" applyFont="1" applyFill="1" applyBorder="1" applyAlignment="1">
      <alignment horizontal="center" vertical="center" wrapText="1"/>
    </xf>
    <xf numFmtId="0" fontId="48" fillId="37" borderId="17" xfId="0" applyFont="1" applyFill="1" applyBorder="1" applyAlignment="1">
      <alignment horizontal="left" vertical="top" wrapText="1"/>
    </xf>
    <xf numFmtId="0" fontId="48" fillId="37" borderId="20" xfId="0" applyFont="1" applyFill="1" applyBorder="1" applyAlignment="1">
      <alignment horizontal="left" vertical="top" wrapText="1"/>
    </xf>
    <xf numFmtId="10" fontId="48" fillId="37" borderId="17" xfId="0" applyNumberFormat="1" applyFont="1" applyFill="1" applyBorder="1" applyAlignment="1">
      <alignment horizontal="center" vertical="top" wrapText="1"/>
    </xf>
    <xf numFmtId="10" fontId="48" fillId="37" borderId="20" xfId="0" applyNumberFormat="1" applyFont="1" applyFill="1" applyBorder="1" applyAlignment="1">
      <alignment horizontal="center" vertical="top" wrapText="1"/>
    </xf>
    <xf numFmtId="177" fontId="48" fillId="37" borderId="17" xfId="46" applyNumberFormat="1" applyFont="1" applyFill="1" applyBorder="1" applyAlignment="1">
      <alignment horizontal="right" vertical="top" wrapText="1"/>
    </xf>
    <xf numFmtId="177" fontId="48" fillId="37" borderId="20" xfId="46" applyNumberFormat="1" applyFont="1" applyFill="1" applyBorder="1" applyAlignment="1">
      <alignment horizontal="right" vertical="top" wrapText="1"/>
    </xf>
    <xf numFmtId="0" fontId="48" fillId="37" borderId="32" xfId="0" applyFont="1" applyFill="1" applyBorder="1" applyAlignment="1">
      <alignment horizontal="center" vertical="center" wrapText="1"/>
    </xf>
    <xf numFmtId="0" fontId="48" fillId="37" borderId="33" xfId="0" applyFont="1" applyFill="1" applyBorder="1" applyAlignment="1">
      <alignment horizontal="center" vertical="center" wrapText="1"/>
    </xf>
    <xf numFmtId="0" fontId="48" fillId="37" borderId="34" xfId="0" applyFont="1" applyFill="1" applyBorder="1" applyAlignment="1">
      <alignment horizontal="center" vertical="center" wrapText="1"/>
    </xf>
    <xf numFmtId="0" fontId="7" fillId="37" borderId="34" xfId="54" applyFont="1" applyFill="1" applyBorder="1" applyAlignment="1">
      <alignment horizontal="center" vertical="center" wrapText="1"/>
      <protection/>
    </xf>
    <xf numFmtId="0" fontId="7" fillId="37" borderId="16" xfId="54" applyFont="1" applyFill="1" applyBorder="1" applyAlignment="1">
      <alignment horizontal="center" vertical="center" wrapText="1"/>
      <protection/>
    </xf>
    <xf numFmtId="0" fontId="7" fillId="37" borderId="20" xfId="54" applyFont="1" applyFill="1" applyBorder="1" applyAlignment="1">
      <alignment horizontal="center" vertical="center" wrapText="1"/>
      <protection/>
    </xf>
    <xf numFmtId="0" fontId="48" fillId="37" borderId="20" xfId="0" applyFont="1" applyFill="1" applyBorder="1" applyAlignment="1">
      <alignment horizontal="center" vertical="center" wrapText="1"/>
    </xf>
    <xf numFmtId="0" fontId="48" fillId="32" borderId="32" xfId="0" applyFont="1" applyFill="1" applyBorder="1" applyAlignment="1">
      <alignment horizontal="center" vertical="center" wrapText="1"/>
    </xf>
    <xf numFmtId="0" fontId="48" fillId="32" borderId="33" xfId="0" applyFont="1" applyFill="1" applyBorder="1" applyAlignment="1">
      <alignment horizontal="center" vertical="center" wrapText="1"/>
    </xf>
    <xf numFmtId="0" fontId="48" fillId="32" borderId="34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7" fillId="32" borderId="34" xfId="54" applyFont="1" applyFill="1" applyBorder="1" applyAlignment="1">
      <alignment horizontal="center" vertical="center" wrapText="1"/>
      <protection/>
    </xf>
    <xf numFmtId="0" fontId="7" fillId="32" borderId="16" xfId="54" applyFont="1" applyFill="1" applyBorder="1" applyAlignment="1">
      <alignment horizontal="center" vertical="center" wrapText="1"/>
      <protection/>
    </xf>
    <xf numFmtId="9" fontId="48" fillId="36" borderId="17" xfId="0" applyNumberFormat="1" applyFont="1" applyFill="1" applyBorder="1" applyAlignment="1">
      <alignment horizontal="center" vertical="top"/>
    </xf>
    <xf numFmtId="9" fontId="48" fillId="36" borderId="16" xfId="0" applyNumberFormat="1" applyFont="1" applyFill="1" applyBorder="1" applyAlignment="1">
      <alignment horizontal="center" vertical="top"/>
    </xf>
    <xf numFmtId="9" fontId="48" fillId="36" borderId="20" xfId="0" applyNumberFormat="1" applyFont="1" applyFill="1" applyBorder="1" applyAlignment="1">
      <alignment horizontal="center" vertical="top"/>
    </xf>
    <xf numFmtId="177" fontId="48" fillId="36" borderId="17" xfId="46" applyNumberFormat="1" applyFont="1" applyFill="1" applyBorder="1" applyAlignment="1">
      <alignment horizontal="center" vertical="top"/>
    </xf>
    <xf numFmtId="177" fontId="48" fillId="36" borderId="20" xfId="46" applyNumberFormat="1" applyFont="1" applyFill="1" applyBorder="1" applyAlignment="1">
      <alignment horizontal="center" vertical="top"/>
    </xf>
    <xf numFmtId="0" fontId="48" fillId="0" borderId="19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32" borderId="15" xfId="0" applyFont="1" applyFill="1" applyBorder="1" applyAlignment="1">
      <alignment horizontal="left" vertical="top" wrapText="1"/>
    </xf>
    <xf numFmtId="0" fontId="48" fillId="32" borderId="13" xfId="0" applyFont="1" applyFill="1" applyBorder="1" applyAlignment="1">
      <alignment horizontal="left" vertical="top" wrapText="1"/>
    </xf>
    <xf numFmtId="177" fontId="48" fillId="32" borderId="15" xfId="46" applyNumberFormat="1" applyFont="1" applyFill="1" applyBorder="1" applyAlignment="1">
      <alignment horizontal="center" vertical="top" wrapText="1"/>
    </xf>
    <xf numFmtId="177" fontId="48" fillId="32" borderId="13" xfId="46" applyNumberFormat="1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7" borderId="13" xfId="0" applyFont="1" applyFill="1" applyBorder="1" applyAlignment="1">
      <alignment vertical="center" wrapText="1"/>
    </xf>
    <xf numFmtId="9" fontId="48" fillId="7" borderId="13" xfId="0" applyNumberFormat="1" applyFont="1" applyFill="1" applyBorder="1" applyAlignment="1">
      <alignment horizontal="center" vertical="top" wrapText="1"/>
    </xf>
    <xf numFmtId="0" fontId="48" fillId="7" borderId="13" xfId="0" applyFont="1" applyFill="1" applyBorder="1" applyAlignment="1">
      <alignment horizontal="center" vertical="top" wrapText="1"/>
    </xf>
    <xf numFmtId="176" fontId="48" fillId="7" borderId="13" xfId="46" applyNumberFormat="1" applyFont="1" applyFill="1" applyBorder="1" applyAlignment="1">
      <alignment vertical="top" wrapText="1"/>
    </xf>
    <xf numFmtId="0" fontId="48" fillId="7" borderId="13" xfId="0" applyFont="1" applyFill="1" applyBorder="1" applyAlignment="1">
      <alignment vertical="top" wrapText="1"/>
    </xf>
    <xf numFmtId="0" fontId="48" fillId="0" borderId="21" xfId="0" applyFont="1" applyBorder="1" applyAlignment="1">
      <alignment horizontal="center" wrapText="1"/>
    </xf>
    <xf numFmtId="177" fontId="48" fillId="7" borderId="13" xfId="46" applyNumberFormat="1" applyFont="1" applyFill="1" applyBorder="1" applyAlignment="1">
      <alignment vertical="top" wrapText="1"/>
    </xf>
    <xf numFmtId="0" fontId="48" fillId="7" borderId="20" xfId="0" applyFont="1" applyFill="1" applyBorder="1" applyAlignment="1">
      <alignment vertical="top" wrapText="1"/>
    </xf>
    <xf numFmtId="0" fontId="48" fillId="7" borderId="20" xfId="0" applyFont="1" applyFill="1" applyBorder="1" applyAlignment="1">
      <alignment vertical="center" wrapText="1"/>
    </xf>
    <xf numFmtId="9" fontId="48" fillId="7" borderId="20" xfId="0" applyNumberFormat="1" applyFont="1" applyFill="1" applyBorder="1" applyAlignment="1">
      <alignment horizontal="center" vertical="top" wrapText="1"/>
    </xf>
    <xf numFmtId="177" fontId="48" fillId="7" borderId="20" xfId="46" applyNumberFormat="1" applyFont="1" applyFill="1" applyBorder="1" applyAlignment="1">
      <alignment vertical="top" wrapText="1"/>
    </xf>
    <xf numFmtId="0" fontId="48" fillId="0" borderId="13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33" borderId="19" xfId="54" applyFont="1" applyFill="1" applyBorder="1" applyAlignment="1">
      <alignment horizontal="center" vertical="center" textRotation="90" wrapText="1"/>
      <protection/>
    </xf>
    <xf numFmtId="0" fontId="5" fillId="33" borderId="25" xfId="54" applyFont="1" applyFill="1" applyBorder="1" applyAlignment="1">
      <alignment horizontal="center" vertical="center" textRotation="90" wrapText="1"/>
      <protection/>
    </xf>
    <xf numFmtId="0" fontId="5" fillId="33" borderId="15" xfId="54" applyFont="1" applyFill="1" applyBorder="1" applyAlignment="1">
      <alignment horizontal="center" vertical="center" wrapText="1"/>
      <protection/>
    </xf>
    <xf numFmtId="175" fontId="5" fillId="33" borderId="15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Border="1">
      <alignment/>
      <protection/>
    </xf>
    <xf numFmtId="0" fontId="5" fillId="0" borderId="15" xfId="54" applyFont="1" applyBorder="1" applyAlignment="1">
      <alignment horizontal="center" vertical="center" textRotation="90" wrapText="1"/>
      <protection/>
    </xf>
    <xf numFmtId="0" fontId="5" fillId="0" borderId="10" xfId="54" applyFont="1" applyBorder="1" applyAlignment="1">
      <alignment horizontal="center" vertical="center" textRotation="90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48" fillId="34" borderId="34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wrapText="1"/>
    </xf>
    <xf numFmtId="0" fontId="48" fillId="5" borderId="34" xfId="0" applyFont="1" applyFill="1" applyBorder="1" applyAlignment="1">
      <alignment horizontal="right" vertical="top" wrapText="1"/>
    </xf>
    <xf numFmtId="0" fontId="48" fillId="5" borderId="20" xfId="0" applyFont="1" applyFill="1" applyBorder="1" applyAlignment="1">
      <alignment horizontal="right" vertical="top" wrapText="1"/>
    </xf>
    <xf numFmtId="177" fontId="48" fillId="5" borderId="34" xfId="46" applyNumberFormat="1" applyFont="1" applyFill="1" applyBorder="1" applyAlignment="1">
      <alignment horizontal="right" vertical="top" wrapText="1"/>
    </xf>
    <xf numFmtId="177" fontId="48" fillId="5" borderId="20" xfId="46" applyNumberFormat="1" applyFont="1" applyFill="1" applyBorder="1" applyAlignment="1">
      <alignment horizontal="right" vertical="top" wrapText="1"/>
    </xf>
    <xf numFmtId="0" fontId="48" fillId="5" borderId="34" xfId="0" applyFont="1" applyFill="1" applyBorder="1" applyAlignment="1">
      <alignment wrapText="1"/>
    </xf>
    <xf numFmtId="0" fontId="48" fillId="5" borderId="20" xfId="0" applyFont="1" applyFill="1" applyBorder="1" applyAlignment="1">
      <alignment wrapText="1"/>
    </xf>
    <xf numFmtId="0" fontId="48" fillId="0" borderId="3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5" borderId="34" xfId="0" applyFont="1" applyFill="1" applyBorder="1" applyAlignment="1">
      <alignment vertical="top" wrapText="1"/>
    </xf>
    <xf numFmtId="0" fontId="48" fillId="5" borderId="16" xfId="0" applyFont="1" applyFill="1" applyBorder="1" applyAlignment="1">
      <alignment vertical="top" wrapText="1"/>
    </xf>
    <xf numFmtId="0" fontId="48" fillId="5" borderId="20" xfId="0" applyFont="1" applyFill="1" applyBorder="1" applyAlignment="1">
      <alignment vertical="top" wrapText="1"/>
    </xf>
    <xf numFmtId="10" fontId="48" fillId="5" borderId="34" xfId="0" applyNumberFormat="1" applyFont="1" applyFill="1" applyBorder="1" applyAlignment="1">
      <alignment horizontal="center" vertical="top" wrapText="1"/>
    </xf>
    <xf numFmtId="10" fontId="48" fillId="5" borderId="16" xfId="0" applyNumberFormat="1" applyFont="1" applyFill="1" applyBorder="1" applyAlignment="1">
      <alignment horizontal="center" vertical="top" wrapText="1"/>
    </xf>
    <xf numFmtId="10" fontId="48" fillId="5" borderId="20" xfId="0" applyNumberFormat="1" applyFont="1" applyFill="1" applyBorder="1" applyAlignment="1">
      <alignment horizontal="center" vertical="top" wrapText="1"/>
    </xf>
    <xf numFmtId="0" fontId="48" fillId="5" borderId="34" xfId="0" applyFont="1" applyFill="1" applyBorder="1" applyAlignment="1">
      <alignment horizontal="left" vertical="top" wrapText="1"/>
    </xf>
    <xf numFmtId="0" fontId="48" fillId="5" borderId="20" xfId="0" applyFont="1" applyFill="1" applyBorder="1" applyAlignment="1">
      <alignment horizontal="left" vertical="top" wrapText="1"/>
    </xf>
    <xf numFmtId="0" fontId="48" fillId="7" borderId="35" xfId="0" applyFont="1" applyFill="1" applyBorder="1" applyAlignment="1">
      <alignment horizontal="center" vertical="center" wrapText="1"/>
    </xf>
    <xf numFmtId="0" fontId="48" fillId="7" borderId="30" xfId="0" applyFont="1" applyFill="1" applyBorder="1" applyAlignment="1">
      <alignment horizontal="center" vertical="center" wrapText="1"/>
    </xf>
    <xf numFmtId="0" fontId="48" fillId="7" borderId="31" xfId="0" applyFont="1" applyFill="1" applyBorder="1" applyAlignment="1">
      <alignment horizontal="center" vertical="center" wrapText="1"/>
    </xf>
    <xf numFmtId="0" fontId="48" fillId="7" borderId="20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20" xfId="0" applyNumberFormat="1" applyFont="1" applyFill="1" applyBorder="1" applyAlignment="1">
      <alignment horizontal="center" vertical="center" wrapText="1"/>
    </xf>
    <xf numFmtId="0" fontId="48" fillId="7" borderId="13" xfId="0" applyNumberFormat="1" applyFont="1" applyFill="1" applyBorder="1" applyAlignment="1">
      <alignment horizontal="center" vertical="center" wrapText="1"/>
    </xf>
    <xf numFmtId="0" fontId="48" fillId="7" borderId="17" xfId="0" applyNumberFormat="1" applyFont="1" applyFill="1" applyBorder="1" applyAlignment="1">
      <alignment horizontal="center" vertical="center" wrapText="1"/>
    </xf>
    <xf numFmtId="0" fontId="48" fillId="5" borderId="32" xfId="0" applyFont="1" applyFill="1" applyBorder="1" applyAlignment="1">
      <alignment horizontal="center" vertical="center" wrapText="1"/>
    </xf>
    <xf numFmtId="0" fontId="48" fillId="5" borderId="33" xfId="0" applyFont="1" applyFill="1" applyBorder="1" applyAlignment="1">
      <alignment horizontal="center" vertical="center" wrapText="1"/>
    </xf>
    <xf numFmtId="0" fontId="48" fillId="5" borderId="34" xfId="0" applyFont="1" applyFill="1" applyBorder="1" applyAlignment="1">
      <alignment horizontal="center" vertical="center" wrapText="1"/>
    </xf>
    <xf numFmtId="0" fontId="48" fillId="5" borderId="16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left" vertical="top" wrapText="1"/>
    </xf>
    <xf numFmtId="0" fontId="48" fillId="3" borderId="10" xfId="0" applyFont="1" applyFill="1" applyBorder="1" applyAlignment="1">
      <alignment horizontal="left" vertical="top" wrapText="1"/>
    </xf>
    <xf numFmtId="0" fontId="48" fillId="5" borderId="17" xfId="0" applyNumberFormat="1" applyFont="1" applyFill="1" applyBorder="1" applyAlignment="1">
      <alignment vertical="top" wrapText="1"/>
    </xf>
    <xf numFmtId="0" fontId="48" fillId="5" borderId="16" xfId="0" applyNumberFormat="1" applyFont="1" applyFill="1" applyBorder="1" applyAlignment="1">
      <alignment vertical="top" wrapText="1"/>
    </xf>
    <xf numFmtId="0" fontId="48" fillId="5" borderId="20" xfId="0" applyNumberFormat="1" applyFont="1" applyFill="1" applyBorder="1" applyAlignment="1">
      <alignment vertical="top" wrapText="1"/>
    </xf>
    <xf numFmtId="0" fontId="48" fillId="3" borderId="13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10" fontId="48" fillId="5" borderId="17" xfId="0" applyNumberFormat="1" applyFont="1" applyFill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30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48" fillId="3" borderId="13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horizontal="center" vertical="top" wrapText="1"/>
    </xf>
    <xf numFmtId="0" fontId="48" fillId="35" borderId="19" xfId="0" applyFont="1" applyFill="1" applyBorder="1" applyAlignment="1">
      <alignment horizontal="center" vertical="top" wrapText="1"/>
    </xf>
    <xf numFmtId="0" fontId="48" fillId="35" borderId="14" xfId="0" applyFont="1" applyFill="1" applyBorder="1" applyAlignment="1">
      <alignment horizontal="center" vertical="top" wrapText="1"/>
    </xf>
    <xf numFmtId="0" fontId="48" fillId="35" borderId="25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wrapText="1"/>
    </xf>
    <xf numFmtId="177" fontId="48" fillId="7" borderId="13" xfId="46" applyNumberFormat="1" applyFont="1" applyFill="1" applyBorder="1" applyAlignment="1">
      <alignment horizontal="center" vertical="top" wrapText="1"/>
    </xf>
    <xf numFmtId="10" fontId="48" fillId="3" borderId="13" xfId="0" applyNumberFormat="1" applyFont="1" applyFill="1" applyBorder="1" applyAlignment="1">
      <alignment horizontal="center" vertical="top" wrapText="1"/>
    </xf>
    <xf numFmtId="10" fontId="48" fillId="3" borderId="10" xfId="0" applyNumberFormat="1" applyFont="1" applyFill="1" applyBorder="1" applyAlignment="1">
      <alignment horizontal="center" vertical="top" wrapText="1"/>
    </xf>
    <xf numFmtId="3" fontId="48" fillId="3" borderId="13" xfId="0" applyNumberFormat="1" applyFont="1" applyFill="1" applyBorder="1" applyAlignment="1">
      <alignment horizontal="right" vertical="top" wrapText="1"/>
    </xf>
    <xf numFmtId="3" fontId="48" fillId="3" borderId="10" xfId="0" applyNumberFormat="1" applyFont="1" applyFill="1" applyBorder="1" applyAlignment="1">
      <alignment horizontal="right" vertical="top" wrapText="1"/>
    </xf>
    <xf numFmtId="177" fontId="48" fillId="7" borderId="13" xfId="50" applyNumberFormat="1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34" borderId="13" xfId="0" applyFont="1" applyFill="1" applyBorder="1" applyAlignment="1">
      <alignment horizontal="center" vertical="top" wrapText="1"/>
    </xf>
    <xf numFmtId="0" fontId="48" fillId="7" borderId="13" xfId="0" applyFont="1" applyFill="1" applyBorder="1" applyAlignment="1">
      <alignment horizontal="left" vertical="top" wrapText="1"/>
    </xf>
    <xf numFmtId="9" fontId="48" fillId="7" borderId="13" xfId="0" applyNumberFormat="1" applyFont="1" applyFill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top" wrapText="1"/>
    </xf>
    <xf numFmtId="0" fontId="48" fillId="7" borderId="11" xfId="0" applyFont="1" applyFill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48" fillId="39" borderId="32" xfId="0" applyFont="1" applyFill="1" applyBorder="1" applyAlignment="1">
      <alignment horizontal="center" vertical="center" wrapText="1"/>
    </xf>
    <xf numFmtId="0" fontId="48" fillId="39" borderId="33" xfId="0" applyFont="1" applyFill="1" applyBorder="1" applyAlignment="1">
      <alignment horizontal="center" vertical="center" wrapText="1"/>
    </xf>
    <xf numFmtId="0" fontId="48" fillId="39" borderId="34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7" fillId="39" borderId="34" xfId="54" applyFont="1" applyFill="1" applyBorder="1" applyAlignment="1">
      <alignment horizontal="center" vertical="center" wrapText="1"/>
      <protection/>
    </xf>
    <xf numFmtId="0" fontId="7" fillId="39" borderId="16" xfId="54" applyFont="1" applyFill="1" applyBorder="1" applyAlignment="1">
      <alignment horizontal="center" vertical="center" wrapText="1"/>
      <protection/>
    </xf>
    <xf numFmtId="0" fontId="52" fillId="7" borderId="17" xfId="0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/>
    </xf>
    <xf numFmtId="0" fontId="48" fillId="7" borderId="13" xfId="0" applyFont="1" applyFill="1" applyBorder="1" applyAlignment="1">
      <alignment horizontal="center"/>
    </xf>
    <xf numFmtId="177" fontId="48" fillId="7" borderId="13" xfId="46" applyNumberFormat="1" applyFont="1" applyFill="1" applyBorder="1" applyAlignment="1">
      <alignment/>
    </xf>
    <xf numFmtId="0" fontId="48" fillId="7" borderId="17" xfId="0" applyFont="1" applyFill="1" applyBorder="1" applyAlignment="1">
      <alignment horizontal="center"/>
    </xf>
    <xf numFmtId="0" fontId="48" fillId="7" borderId="17" xfId="0" applyFont="1" applyFill="1" applyBorder="1" applyAlignment="1">
      <alignment horizontal="center" vertical="center"/>
    </xf>
    <xf numFmtId="0" fontId="48" fillId="7" borderId="13" xfId="0" applyFont="1" applyFill="1" applyBorder="1" applyAlignment="1">
      <alignment horizontal="left" vertical="center" wrapText="1"/>
    </xf>
    <xf numFmtId="0" fontId="48" fillId="7" borderId="13" xfId="0" applyFont="1" applyFill="1" applyBorder="1" applyAlignment="1">
      <alignment horizontal="center" vertical="center"/>
    </xf>
    <xf numFmtId="0" fontId="52" fillId="7" borderId="13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center" vertical="center"/>
    </xf>
    <xf numFmtId="0" fontId="52" fillId="7" borderId="15" xfId="0" applyFont="1" applyFill="1" applyBorder="1" applyAlignment="1">
      <alignment horizontal="center" vertical="center" wrapText="1"/>
    </xf>
    <xf numFmtId="0" fontId="48" fillId="7" borderId="15" xfId="0" applyFont="1" applyFill="1" applyBorder="1" applyAlignment="1">
      <alignment horizontal="left" vertical="center" wrapText="1"/>
    </xf>
    <xf numFmtId="0" fontId="48" fillId="7" borderId="15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48" fillId="35" borderId="15" xfId="0" applyFont="1" applyFill="1" applyBorder="1" applyAlignment="1">
      <alignment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/>
    </xf>
    <xf numFmtId="0" fontId="48" fillId="35" borderId="14" xfId="0" applyFont="1" applyFill="1" applyBorder="1" applyAlignment="1">
      <alignment horizontal="center" vertical="center" wrapText="1"/>
    </xf>
    <xf numFmtId="0" fontId="48" fillId="7" borderId="17" xfId="0" applyFont="1" applyFill="1" applyBorder="1" applyAlignment="1">
      <alignment horizontal="left" vertical="center" wrapText="1"/>
    </xf>
    <xf numFmtId="0" fontId="48" fillId="7" borderId="17" xfId="0" applyFont="1" applyFill="1" applyBorder="1" applyAlignment="1">
      <alignment/>
    </xf>
    <xf numFmtId="177" fontId="48" fillId="7" borderId="17" xfId="46" applyNumberFormat="1" applyFont="1" applyFill="1" applyBorder="1" applyAlignment="1">
      <alignment/>
    </xf>
    <xf numFmtId="0" fontId="48" fillId="35" borderId="17" xfId="0" applyFont="1" applyFill="1" applyBorder="1" applyAlignment="1">
      <alignment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26" xfId="0" applyFont="1" applyFill="1" applyBorder="1" applyAlignment="1">
      <alignment/>
    </xf>
    <xf numFmtId="0" fontId="48" fillId="5" borderId="36" xfId="0" applyFont="1" applyFill="1" applyBorder="1" applyAlignment="1">
      <alignment vertical="center" wrapText="1"/>
    </xf>
    <xf numFmtId="0" fontId="48" fillId="5" borderId="26" xfId="0" applyFont="1" applyFill="1" applyBorder="1" applyAlignment="1">
      <alignment vertical="center" wrapText="1"/>
    </xf>
    <xf numFmtId="0" fontId="7" fillId="5" borderId="26" xfId="54" applyFont="1" applyFill="1" applyBorder="1" applyAlignment="1">
      <alignment vertical="center" wrapText="1"/>
      <protection/>
    </xf>
    <xf numFmtId="0" fontId="48" fillId="5" borderId="26" xfId="0" applyFont="1" applyFill="1" applyBorder="1" applyAlignment="1">
      <alignment horizontal="left" vertical="center" wrapText="1"/>
    </xf>
    <xf numFmtId="0" fontId="48" fillId="5" borderId="26" xfId="0" applyFont="1" applyFill="1" applyBorder="1" applyAlignment="1">
      <alignment/>
    </xf>
    <xf numFmtId="177" fontId="48" fillId="5" borderId="26" xfId="46" applyNumberFormat="1" applyFont="1" applyFill="1" applyBorder="1" applyAlignment="1">
      <alignment vertical="center"/>
    </xf>
    <xf numFmtId="10" fontId="48" fillId="0" borderId="0" xfId="0" applyNumberFormat="1" applyFont="1" applyAlignment="1">
      <alignment/>
    </xf>
    <xf numFmtId="10" fontId="48" fillId="2" borderId="23" xfId="56" applyNumberFormat="1" applyFont="1" applyFill="1" applyBorder="1" applyAlignment="1">
      <alignment vertical="center" wrapText="1"/>
    </xf>
    <xf numFmtId="10" fontId="48" fillId="5" borderId="34" xfId="56" applyNumberFormat="1" applyFont="1" applyFill="1" applyBorder="1" applyAlignment="1">
      <alignment horizontal="center" vertical="center" wrapText="1"/>
    </xf>
    <xf numFmtId="10" fontId="48" fillId="5" borderId="16" xfId="56" applyNumberFormat="1" applyFont="1" applyFill="1" applyBorder="1" applyAlignment="1">
      <alignment horizontal="center" vertical="center" wrapText="1"/>
    </xf>
    <xf numFmtId="10" fontId="48" fillId="3" borderId="15" xfId="56" applyNumberFormat="1" applyFont="1" applyFill="1" applyBorder="1" applyAlignment="1">
      <alignment horizontal="center" vertical="center" wrapText="1"/>
    </xf>
    <xf numFmtId="10" fontId="48" fillId="3" borderId="13" xfId="56" applyNumberFormat="1" applyFont="1" applyFill="1" applyBorder="1" applyAlignment="1">
      <alignment horizontal="center" vertical="center" wrapText="1"/>
    </xf>
    <xf numFmtId="10" fontId="48" fillId="3" borderId="10" xfId="56" applyNumberFormat="1" applyFont="1" applyFill="1" applyBorder="1" applyAlignment="1">
      <alignment horizontal="center" vertical="center" wrapText="1"/>
    </xf>
    <xf numFmtId="10" fontId="48" fillId="7" borderId="20" xfId="56" applyNumberFormat="1" applyFont="1" applyFill="1" applyBorder="1" applyAlignment="1">
      <alignment horizontal="center" vertical="center" wrapText="1"/>
    </xf>
    <xf numFmtId="10" fontId="48" fillId="7" borderId="13" xfId="56" applyNumberFormat="1" applyFont="1" applyFill="1" applyBorder="1" applyAlignment="1">
      <alignment horizontal="center" vertical="center" wrapText="1"/>
    </xf>
    <xf numFmtId="10" fontId="48" fillId="7" borderId="17" xfId="56" applyNumberFormat="1" applyFont="1" applyFill="1" applyBorder="1" applyAlignment="1">
      <alignment horizontal="center" vertical="center" wrapText="1"/>
    </xf>
    <xf numFmtId="10" fontId="48" fillId="32" borderId="34" xfId="56" applyNumberFormat="1" applyFont="1" applyFill="1" applyBorder="1" applyAlignment="1">
      <alignment horizontal="center" vertical="center" wrapText="1"/>
    </xf>
    <xf numFmtId="10" fontId="48" fillId="32" borderId="16" xfId="56" applyNumberFormat="1" applyFont="1" applyFill="1" applyBorder="1" applyAlignment="1">
      <alignment horizontal="center" vertical="center" wrapText="1"/>
    </xf>
    <xf numFmtId="10" fontId="7" fillId="37" borderId="34" xfId="56" applyNumberFormat="1" applyFont="1" applyFill="1" applyBorder="1" applyAlignment="1">
      <alignment horizontal="center" vertical="center" wrapText="1"/>
    </xf>
    <xf numFmtId="10" fontId="7" fillId="37" borderId="16" xfId="56" applyNumberFormat="1" applyFont="1" applyFill="1" applyBorder="1" applyAlignment="1">
      <alignment horizontal="center" vertical="center" wrapText="1"/>
    </xf>
    <xf numFmtId="10" fontId="48" fillId="36" borderId="15" xfId="56" applyNumberFormat="1" applyFont="1" applyFill="1" applyBorder="1" applyAlignment="1">
      <alignment horizontal="center" vertical="center"/>
    </xf>
    <xf numFmtId="10" fontId="48" fillId="36" borderId="13" xfId="56" applyNumberFormat="1" applyFont="1" applyFill="1" applyBorder="1" applyAlignment="1">
      <alignment horizontal="center" vertical="center"/>
    </xf>
    <xf numFmtId="10" fontId="48" fillId="36" borderId="17" xfId="56" applyNumberFormat="1" applyFont="1" applyFill="1" applyBorder="1" applyAlignment="1">
      <alignment horizontal="center" vertical="center"/>
    </xf>
    <xf numFmtId="10" fontId="48" fillId="36" borderId="10" xfId="56" applyNumberFormat="1" applyFont="1" applyFill="1" applyBorder="1" applyAlignment="1">
      <alignment horizontal="center" vertical="center"/>
    </xf>
    <xf numFmtId="10" fontId="48" fillId="38" borderId="34" xfId="56" applyNumberFormat="1" applyFont="1" applyFill="1" applyBorder="1" applyAlignment="1">
      <alignment horizontal="center" vertical="center" wrapText="1"/>
    </xf>
    <xf numFmtId="10" fontId="48" fillId="38" borderId="16" xfId="56" applyNumberFormat="1" applyFont="1" applyFill="1" applyBorder="1" applyAlignment="1">
      <alignment horizontal="center" vertical="center" wrapText="1"/>
    </xf>
    <xf numFmtId="10" fontId="48" fillId="7" borderId="15" xfId="56" applyNumberFormat="1" applyFont="1" applyFill="1" applyBorder="1" applyAlignment="1">
      <alignment horizontal="center" vertical="center" wrapText="1"/>
    </xf>
    <xf numFmtId="10" fontId="48" fillId="7" borderId="10" xfId="56" applyNumberFormat="1" applyFont="1" applyFill="1" applyBorder="1" applyAlignment="1">
      <alignment horizontal="center" vertical="center" wrapText="1"/>
    </xf>
    <xf numFmtId="10" fontId="7" fillId="39" borderId="34" xfId="56" applyNumberFormat="1" applyFont="1" applyFill="1" applyBorder="1" applyAlignment="1">
      <alignment horizontal="center" vertical="center"/>
    </xf>
    <xf numFmtId="10" fontId="7" fillId="39" borderId="16" xfId="56" applyNumberFormat="1" applyFont="1" applyFill="1" applyBorder="1" applyAlignment="1">
      <alignment horizontal="center" vertical="center"/>
    </xf>
    <xf numFmtId="10" fontId="7" fillId="2" borderId="34" xfId="56" applyNumberFormat="1" applyFont="1" applyFill="1" applyBorder="1" applyAlignment="1">
      <alignment horizontal="center" vertical="center" wrapText="1"/>
    </xf>
    <xf numFmtId="10" fontId="7" fillId="2" borderId="16" xfId="56" applyNumberFormat="1" applyFont="1" applyFill="1" applyBorder="1" applyAlignment="1">
      <alignment horizontal="center" vertical="center" wrapText="1"/>
    </xf>
    <xf numFmtId="10" fontId="48" fillId="7" borderId="34" xfId="56" applyNumberFormat="1" applyFont="1" applyFill="1" applyBorder="1" applyAlignment="1">
      <alignment horizontal="center" vertical="center"/>
    </xf>
    <xf numFmtId="10" fontId="48" fillId="7" borderId="16" xfId="56" applyNumberFormat="1" applyFont="1" applyFill="1" applyBorder="1" applyAlignment="1">
      <alignment horizontal="center" vertical="center"/>
    </xf>
    <xf numFmtId="10" fontId="48" fillId="7" borderId="23" xfId="56" applyNumberFormat="1" applyFont="1" applyFill="1" applyBorder="1" applyAlignment="1">
      <alignment horizontal="center" vertical="center"/>
    </xf>
    <xf numFmtId="10" fontId="48" fillId="5" borderId="26" xfId="56" applyNumberFormat="1" applyFont="1" applyFill="1" applyBorder="1" applyAlignment="1">
      <alignment vertical="center" wrapText="1"/>
    </xf>
    <xf numFmtId="9" fontId="48" fillId="32" borderId="15" xfId="56" applyFont="1" applyFill="1" applyBorder="1" applyAlignment="1">
      <alignment horizontal="center" vertical="center" wrapText="1"/>
    </xf>
    <xf numFmtId="9" fontId="48" fillId="32" borderId="13" xfId="56" applyFont="1" applyFill="1" applyBorder="1" applyAlignment="1">
      <alignment horizontal="center" vertical="center" wrapText="1"/>
    </xf>
    <xf numFmtId="9" fontId="48" fillId="32" borderId="13" xfId="56" applyFont="1" applyFill="1" applyBorder="1" applyAlignment="1">
      <alignment vertical="center" wrapText="1"/>
    </xf>
    <xf numFmtId="9" fontId="48" fillId="38" borderId="15" xfId="56" applyFont="1" applyFill="1" applyBorder="1" applyAlignment="1">
      <alignment horizontal="center" vertical="center" wrapText="1"/>
    </xf>
    <xf numFmtId="9" fontId="48" fillId="38" borderId="13" xfId="56" applyFont="1" applyFill="1" applyBorder="1" applyAlignment="1">
      <alignment horizontal="center" vertical="center" wrapText="1"/>
    </xf>
    <xf numFmtId="9" fontId="48" fillId="38" borderId="20" xfId="56" applyFont="1" applyFill="1" applyBorder="1" applyAlignment="1">
      <alignment horizontal="center" vertical="center" wrapText="1"/>
    </xf>
    <xf numFmtId="9" fontId="48" fillId="38" borderId="13" xfId="56" applyFont="1" applyFill="1" applyBorder="1" applyAlignment="1">
      <alignment horizontal="center" vertical="center"/>
    </xf>
    <xf numFmtId="9" fontId="48" fillId="38" borderId="17" xfId="56" applyFont="1" applyFill="1" applyBorder="1" applyAlignment="1">
      <alignment horizontal="center" vertical="center"/>
    </xf>
    <xf numFmtId="9" fontId="48" fillId="2" borderId="17" xfId="0" applyNumberFormat="1" applyFont="1" applyFill="1" applyBorder="1" applyAlignment="1">
      <alignment horizontal="center" vertical="center" wrapText="1"/>
    </xf>
    <xf numFmtId="9" fontId="7" fillId="2" borderId="15" xfId="54" applyNumberFormat="1" applyFont="1" applyFill="1" applyBorder="1" applyAlignment="1">
      <alignment horizontal="center" vertical="center" wrapText="1"/>
      <protection/>
    </xf>
    <xf numFmtId="9" fontId="7" fillId="2" borderId="13" xfId="54" applyNumberFormat="1" applyFont="1" applyFill="1" applyBorder="1" applyAlignment="1">
      <alignment horizontal="center" vertical="center" wrapText="1"/>
      <protection/>
    </xf>
    <xf numFmtId="177" fontId="48" fillId="7" borderId="15" xfId="46" applyNumberFormat="1" applyFont="1" applyFill="1" applyBorder="1" applyAlignment="1">
      <alignment/>
    </xf>
    <xf numFmtId="9" fontId="48" fillId="7" borderId="15" xfId="56" applyFont="1" applyFill="1" applyBorder="1" applyAlignment="1">
      <alignment horizontal="center" vertical="center"/>
    </xf>
    <xf numFmtId="9" fontId="48" fillId="7" borderId="13" xfId="56" applyFont="1" applyFill="1" applyBorder="1" applyAlignment="1">
      <alignment horizontal="center" vertical="center"/>
    </xf>
    <xf numFmtId="9" fontId="48" fillId="7" borderId="17" xfId="56" applyFont="1" applyFill="1" applyBorder="1" applyAlignment="1">
      <alignment horizontal="center" vertical="center"/>
    </xf>
    <xf numFmtId="9" fontId="48" fillId="5" borderId="26" xfId="56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 2" xfId="48"/>
    <cellStyle name="Millares 2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9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M7" sqref="M7"/>
    </sheetView>
  </sheetViews>
  <sheetFormatPr defaultColWidth="11.421875" defaultRowHeight="15"/>
  <cols>
    <col min="1" max="1" width="4.8515625" style="3" customWidth="1"/>
    <col min="2" max="2" width="14.140625" style="3" customWidth="1"/>
    <col min="3" max="3" width="11.421875" style="3" customWidth="1"/>
    <col min="4" max="4" width="15.7109375" style="3" customWidth="1"/>
    <col min="5" max="5" width="28.00390625" style="3" customWidth="1"/>
    <col min="6" max="6" width="19.8515625" style="3" customWidth="1"/>
    <col min="7" max="7" width="25.7109375" style="3" customWidth="1"/>
    <col min="8" max="8" width="12.00390625" style="3" customWidth="1"/>
    <col min="9" max="9" width="29.57421875" style="3" customWidth="1"/>
    <col min="10" max="10" width="5.57421875" style="3" customWidth="1"/>
    <col min="11" max="11" width="26.8515625" style="3" customWidth="1"/>
    <col min="12" max="12" width="5.140625" style="3" customWidth="1"/>
    <col min="13" max="13" width="21.00390625" style="3" customWidth="1"/>
    <col min="14" max="14" width="8.57421875" style="3" customWidth="1"/>
    <col min="15" max="15" width="9.140625" style="3" customWidth="1"/>
    <col min="16" max="16" width="14.8515625" style="3" customWidth="1"/>
    <col min="17" max="17" width="12.00390625" style="3" customWidth="1"/>
    <col min="18" max="18" width="13.28125" style="3" customWidth="1"/>
    <col min="19" max="30" width="4.28125" style="3" customWidth="1"/>
    <col min="31" max="31" width="16.7109375" style="3" customWidth="1"/>
    <col min="32" max="16384" width="11.421875" style="3" customWidth="1"/>
  </cols>
  <sheetData>
    <row r="1" ht="12"/>
    <row r="2" spans="2:31" ht="12">
      <c r="B2" s="344" t="s">
        <v>29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</row>
    <row r="3" spans="2:31" ht="12">
      <c r="B3" s="345" t="s">
        <v>33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</row>
    <row r="4" spans="2:31" ht="12">
      <c r="B4" s="344" t="s">
        <v>220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</row>
    <row r="5" spans="2:11" ht="12">
      <c r="B5" s="506" t="s">
        <v>221</v>
      </c>
      <c r="C5" s="343"/>
      <c r="D5" s="343"/>
      <c r="E5" s="343"/>
      <c r="F5" s="343"/>
      <c r="G5" s="343"/>
      <c r="H5" s="343"/>
      <c r="I5" s="343"/>
      <c r="J5" s="343"/>
      <c r="K5" s="343"/>
    </row>
    <row r="6" ht="6.75" customHeight="1"/>
    <row r="7" ht="12">
      <c r="B7" s="3" t="s">
        <v>34</v>
      </c>
    </row>
    <row r="8" ht="12.75" thickBot="1"/>
    <row r="9" spans="2:31" ht="35.25" customHeight="1">
      <c r="B9" s="4" t="s">
        <v>25</v>
      </c>
      <c r="C9" s="353" t="s">
        <v>0</v>
      </c>
      <c r="D9" s="353"/>
      <c r="E9" s="353" t="s">
        <v>31</v>
      </c>
      <c r="F9" s="353" t="s">
        <v>1</v>
      </c>
      <c r="G9" s="348" t="s">
        <v>2</v>
      </c>
      <c r="H9" s="348" t="s">
        <v>3</v>
      </c>
      <c r="I9" s="348" t="s">
        <v>11</v>
      </c>
      <c r="J9" s="349" t="s">
        <v>3</v>
      </c>
      <c r="K9" s="348" t="s">
        <v>4</v>
      </c>
      <c r="L9" s="351" t="s">
        <v>24</v>
      </c>
      <c r="M9" s="348" t="s">
        <v>32</v>
      </c>
      <c r="N9" s="348"/>
      <c r="O9" s="348"/>
      <c r="P9" s="348" t="s">
        <v>5</v>
      </c>
      <c r="Q9" s="348"/>
      <c r="R9" s="348"/>
      <c r="S9" s="348" t="s">
        <v>6</v>
      </c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6" t="s">
        <v>26</v>
      </c>
    </row>
    <row r="10" spans="2:31" ht="74.25" customHeight="1" thickBot="1">
      <c r="B10" s="5"/>
      <c r="C10" s="6" t="s">
        <v>30</v>
      </c>
      <c r="D10" s="7" t="s">
        <v>7</v>
      </c>
      <c r="E10" s="350"/>
      <c r="F10" s="350"/>
      <c r="G10" s="350"/>
      <c r="H10" s="350"/>
      <c r="I10" s="350"/>
      <c r="J10" s="350"/>
      <c r="K10" s="350"/>
      <c r="L10" s="352"/>
      <c r="M10" s="8" t="s">
        <v>7</v>
      </c>
      <c r="N10" s="8" t="s">
        <v>27</v>
      </c>
      <c r="O10" s="8" t="s">
        <v>28</v>
      </c>
      <c r="P10" s="9" t="s">
        <v>8</v>
      </c>
      <c r="Q10" s="8" t="s">
        <v>9</v>
      </c>
      <c r="R10" s="8" t="s">
        <v>10</v>
      </c>
      <c r="S10" s="1" t="s">
        <v>12</v>
      </c>
      <c r="T10" s="1" t="s">
        <v>13</v>
      </c>
      <c r="U10" s="1" t="s">
        <v>14</v>
      </c>
      <c r="V10" s="1" t="s">
        <v>15</v>
      </c>
      <c r="W10" s="1" t="s">
        <v>16</v>
      </c>
      <c r="X10" s="2" t="s">
        <v>17</v>
      </c>
      <c r="Y10" s="2" t="s">
        <v>18</v>
      </c>
      <c r="Z10" s="2" t="s">
        <v>19</v>
      </c>
      <c r="AA10" s="2" t="s">
        <v>20</v>
      </c>
      <c r="AB10" s="2" t="s">
        <v>21</v>
      </c>
      <c r="AC10" s="2" t="s">
        <v>22</v>
      </c>
      <c r="AD10" s="2" t="s">
        <v>23</v>
      </c>
      <c r="AE10" s="347"/>
    </row>
    <row r="11" spans="2:31" s="12" customFormat="1" ht="84.75" thickBot="1">
      <c r="B11" s="46" t="s">
        <v>36</v>
      </c>
      <c r="C11" s="47" t="s">
        <v>38</v>
      </c>
      <c r="D11" s="47" t="s">
        <v>37</v>
      </c>
      <c r="E11" s="47" t="s">
        <v>39</v>
      </c>
      <c r="F11" s="47" t="s">
        <v>40</v>
      </c>
      <c r="G11" s="47" t="s">
        <v>41</v>
      </c>
      <c r="H11" s="461" t="s">
        <v>219</v>
      </c>
      <c r="I11" s="47" t="s">
        <v>49</v>
      </c>
      <c r="J11" s="48">
        <v>1</v>
      </c>
      <c r="K11" s="47" t="s">
        <v>42</v>
      </c>
      <c r="L11" s="50"/>
      <c r="M11" s="218" t="s">
        <v>43</v>
      </c>
      <c r="N11" s="51">
        <v>0</v>
      </c>
      <c r="O11" s="51">
        <v>1</v>
      </c>
      <c r="P11" s="219">
        <v>60000000</v>
      </c>
      <c r="Q11" s="49"/>
      <c r="R11" s="49"/>
      <c r="S11" s="220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 t="s">
        <v>197</v>
      </c>
    </row>
    <row r="12" spans="2:31" s="12" customFormat="1" ht="84" customHeight="1">
      <c r="B12" s="381" t="s">
        <v>36</v>
      </c>
      <c r="C12" s="383" t="s">
        <v>38</v>
      </c>
      <c r="D12" s="383" t="s">
        <v>37</v>
      </c>
      <c r="E12" s="383" t="s">
        <v>39</v>
      </c>
      <c r="F12" s="383" t="s">
        <v>40</v>
      </c>
      <c r="G12" s="383" t="s">
        <v>44</v>
      </c>
      <c r="H12" s="462" t="s">
        <v>219</v>
      </c>
      <c r="I12" s="364" t="s">
        <v>46</v>
      </c>
      <c r="J12" s="367">
        <v>0.167</v>
      </c>
      <c r="K12" s="112" t="s">
        <v>51</v>
      </c>
      <c r="L12" s="370"/>
      <c r="M12" s="112" t="s">
        <v>47</v>
      </c>
      <c r="N12" s="113">
        <v>195</v>
      </c>
      <c r="O12" s="113">
        <v>195</v>
      </c>
      <c r="P12" s="356"/>
      <c r="Q12" s="358">
        <v>30030000</v>
      </c>
      <c r="R12" s="360"/>
      <c r="S12" s="362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96" t="s">
        <v>35</v>
      </c>
    </row>
    <row r="13" spans="2:31" s="12" customFormat="1" ht="60.75" thickBot="1">
      <c r="B13" s="382"/>
      <c r="C13" s="384"/>
      <c r="D13" s="384"/>
      <c r="E13" s="384"/>
      <c r="F13" s="384"/>
      <c r="G13" s="384"/>
      <c r="H13" s="463"/>
      <c r="I13" s="365"/>
      <c r="J13" s="368"/>
      <c r="K13" s="114" t="s">
        <v>50</v>
      </c>
      <c r="L13" s="371"/>
      <c r="M13" s="114" t="s">
        <v>48</v>
      </c>
      <c r="N13" s="115">
        <v>3</v>
      </c>
      <c r="O13" s="115">
        <v>3</v>
      </c>
      <c r="P13" s="357"/>
      <c r="Q13" s="359"/>
      <c r="R13" s="361"/>
      <c r="S13" s="363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97"/>
    </row>
    <row r="14" spans="2:31" s="12" customFormat="1" ht="48">
      <c r="B14" s="382"/>
      <c r="C14" s="384"/>
      <c r="D14" s="384"/>
      <c r="E14" s="384"/>
      <c r="F14" s="384"/>
      <c r="G14" s="384"/>
      <c r="H14" s="463"/>
      <c r="I14" s="366"/>
      <c r="J14" s="369"/>
      <c r="K14" s="114" t="s">
        <v>52</v>
      </c>
      <c r="L14" s="114"/>
      <c r="M14" s="114" t="s">
        <v>53</v>
      </c>
      <c r="N14" s="116">
        <v>1</v>
      </c>
      <c r="O14" s="116">
        <v>1</v>
      </c>
      <c r="P14" s="117">
        <v>4500000</v>
      </c>
      <c r="Q14" s="118">
        <v>0</v>
      </c>
      <c r="R14" s="119"/>
      <c r="S14" s="13"/>
      <c r="T14" s="13"/>
      <c r="U14" s="13"/>
      <c r="V14" s="13"/>
      <c r="W14" s="13"/>
      <c r="X14" s="111"/>
      <c r="Y14" s="111"/>
      <c r="Z14" s="111"/>
      <c r="AA14" s="111"/>
      <c r="AB14" s="13"/>
      <c r="AC14" s="13"/>
      <c r="AD14" s="13"/>
      <c r="AE14" s="397"/>
    </row>
    <row r="15" spans="2:31" s="12" customFormat="1" ht="72">
      <c r="B15" s="382"/>
      <c r="C15" s="384"/>
      <c r="D15" s="384"/>
      <c r="E15" s="384"/>
      <c r="F15" s="384"/>
      <c r="G15" s="384"/>
      <c r="H15" s="463"/>
      <c r="I15" s="390" t="s">
        <v>145</v>
      </c>
      <c r="J15" s="395">
        <v>0.166</v>
      </c>
      <c r="K15" s="114" t="s">
        <v>51</v>
      </c>
      <c r="L15" s="114"/>
      <c r="M15" s="114" t="s">
        <v>47</v>
      </c>
      <c r="N15" s="116">
        <v>195</v>
      </c>
      <c r="O15" s="116">
        <v>195</v>
      </c>
      <c r="P15" s="117">
        <v>0</v>
      </c>
      <c r="Q15" s="120">
        <v>35200000</v>
      </c>
      <c r="R15" s="119"/>
      <c r="S15" s="1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397"/>
    </row>
    <row r="16" spans="2:31" s="12" customFormat="1" ht="60">
      <c r="B16" s="382"/>
      <c r="C16" s="384"/>
      <c r="D16" s="384"/>
      <c r="E16" s="384"/>
      <c r="F16" s="384"/>
      <c r="G16" s="384"/>
      <c r="H16" s="463"/>
      <c r="I16" s="391"/>
      <c r="J16" s="368"/>
      <c r="K16" s="114" t="s">
        <v>50</v>
      </c>
      <c r="L16" s="114"/>
      <c r="M16" s="114" t="s">
        <v>48</v>
      </c>
      <c r="N16" s="115">
        <v>3</v>
      </c>
      <c r="O16" s="115">
        <v>3</v>
      </c>
      <c r="P16" s="117">
        <v>0</v>
      </c>
      <c r="Q16" s="118">
        <v>0</v>
      </c>
      <c r="R16" s="119"/>
      <c r="S16" s="1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397"/>
    </row>
    <row r="17" spans="2:31" s="12" customFormat="1" ht="48">
      <c r="B17" s="382"/>
      <c r="C17" s="384"/>
      <c r="D17" s="384"/>
      <c r="E17" s="384"/>
      <c r="F17" s="384"/>
      <c r="G17" s="384"/>
      <c r="H17" s="463"/>
      <c r="I17" s="392"/>
      <c r="J17" s="369"/>
      <c r="K17" s="114" t="s">
        <v>52</v>
      </c>
      <c r="L17" s="121"/>
      <c r="M17" s="114" t="s">
        <v>53</v>
      </c>
      <c r="N17" s="116">
        <v>1</v>
      </c>
      <c r="O17" s="116">
        <v>1</v>
      </c>
      <c r="P17" s="122">
        <v>10000000</v>
      </c>
      <c r="Q17" s="123">
        <v>0</v>
      </c>
      <c r="R17" s="124"/>
      <c r="S17" s="10"/>
      <c r="T17" s="10"/>
      <c r="U17" s="10"/>
      <c r="V17" s="10"/>
      <c r="W17" s="10"/>
      <c r="X17" s="15"/>
      <c r="Y17" s="15"/>
      <c r="Z17" s="15"/>
      <c r="AA17" s="15"/>
      <c r="AB17" s="10"/>
      <c r="AC17" s="10"/>
      <c r="AD17" s="10"/>
      <c r="AE17" s="397"/>
    </row>
    <row r="18" spans="2:31" s="12" customFormat="1" ht="72">
      <c r="B18" s="382"/>
      <c r="C18" s="384"/>
      <c r="D18" s="384"/>
      <c r="E18" s="384"/>
      <c r="F18" s="384"/>
      <c r="G18" s="384"/>
      <c r="H18" s="463"/>
      <c r="I18" s="125" t="s">
        <v>45</v>
      </c>
      <c r="J18" s="136">
        <v>0.167</v>
      </c>
      <c r="K18" s="121" t="s">
        <v>51</v>
      </c>
      <c r="L18" s="121"/>
      <c r="M18" s="121" t="s">
        <v>47</v>
      </c>
      <c r="N18" s="126">
        <v>195</v>
      </c>
      <c r="O18" s="126">
        <v>195</v>
      </c>
      <c r="P18" s="122">
        <v>50000000</v>
      </c>
      <c r="Q18" s="122"/>
      <c r="R18" s="124"/>
      <c r="S18" s="10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397"/>
    </row>
    <row r="19" spans="2:31" s="12" customFormat="1" ht="72">
      <c r="B19" s="382"/>
      <c r="C19" s="384"/>
      <c r="D19" s="384"/>
      <c r="E19" s="384"/>
      <c r="F19" s="384"/>
      <c r="G19" s="384"/>
      <c r="H19" s="463"/>
      <c r="I19" s="125" t="s">
        <v>146</v>
      </c>
      <c r="J19" s="136">
        <v>0.166</v>
      </c>
      <c r="K19" s="121" t="s">
        <v>147</v>
      </c>
      <c r="L19" s="121"/>
      <c r="M19" s="121" t="s">
        <v>47</v>
      </c>
      <c r="N19" s="126">
        <v>195</v>
      </c>
      <c r="O19" s="126">
        <v>195</v>
      </c>
      <c r="P19" s="122">
        <v>12500000</v>
      </c>
      <c r="Q19" s="122"/>
      <c r="R19" s="124"/>
      <c r="S19" s="1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397"/>
    </row>
    <row r="20" spans="2:31" s="12" customFormat="1" ht="72">
      <c r="B20" s="382"/>
      <c r="C20" s="384"/>
      <c r="D20" s="384"/>
      <c r="E20" s="384"/>
      <c r="F20" s="384"/>
      <c r="G20" s="384"/>
      <c r="H20" s="463"/>
      <c r="I20" s="125" t="s">
        <v>148</v>
      </c>
      <c r="J20" s="136">
        <v>0.167</v>
      </c>
      <c r="K20" s="121" t="s">
        <v>51</v>
      </c>
      <c r="L20" s="121"/>
      <c r="M20" s="121" t="s">
        <v>47</v>
      </c>
      <c r="N20" s="126">
        <v>0</v>
      </c>
      <c r="O20" s="126">
        <v>10</v>
      </c>
      <c r="P20" s="122">
        <v>44000000</v>
      </c>
      <c r="Q20" s="122">
        <v>0</v>
      </c>
      <c r="R20" s="124"/>
      <c r="S20" s="10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397"/>
    </row>
    <row r="21" spans="2:31" s="12" customFormat="1" ht="97.5" customHeight="1" thickBot="1">
      <c r="B21" s="382"/>
      <c r="C21" s="384"/>
      <c r="D21" s="384"/>
      <c r="E21" s="384"/>
      <c r="F21" s="384"/>
      <c r="G21" s="384"/>
      <c r="H21" s="463"/>
      <c r="I21" s="139" t="s">
        <v>149</v>
      </c>
      <c r="J21" s="140">
        <v>0.167</v>
      </c>
      <c r="K21" s="141" t="s">
        <v>150</v>
      </c>
      <c r="L21" s="141"/>
      <c r="M21" s="141" t="s">
        <v>151</v>
      </c>
      <c r="N21" s="142">
        <v>120</v>
      </c>
      <c r="O21" s="142">
        <v>140</v>
      </c>
      <c r="P21" s="143">
        <v>51000000</v>
      </c>
      <c r="Q21" s="143">
        <v>16200000</v>
      </c>
      <c r="R21" s="139"/>
      <c r="S21" s="17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97"/>
    </row>
    <row r="22" spans="2:31" s="12" customFormat="1" ht="72">
      <c r="B22" s="398" t="s">
        <v>36</v>
      </c>
      <c r="C22" s="385" t="s">
        <v>38</v>
      </c>
      <c r="D22" s="385" t="s">
        <v>37</v>
      </c>
      <c r="E22" s="385" t="s">
        <v>39</v>
      </c>
      <c r="F22" s="385" t="s">
        <v>40</v>
      </c>
      <c r="G22" s="385" t="s">
        <v>152</v>
      </c>
      <c r="H22" s="464" t="s">
        <v>219</v>
      </c>
      <c r="I22" s="134" t="s">
        <v>153</v>
      </c>
      <c r="J22" s="137">
        <v>0.167</v>
      </c>
      <c r="K22" s="128" t="s">
        <v>154</v>
      </c>
      <c r="L22" s="128"/>
      <c r="M22" s="128" t="s">
        <v>53</v>
      </c>
      <c r="N22" s="130">
        <v>1</v>
      </c>
      <c r="O22" s="130">
        <v>2</v>
      </c>
      <c r="P22" s="131">
        <f>11900000+17707000</f>
        <v>29607000</v>
      </c>
      <c r="Q22" s="131"/>
      <c r="R22" s="128"/>
      <c r="S22" s="127"/>
      <c r="T22" s="111"/>
      <c r="U22" s="111"/>
      <c r="V22" s="111"/>
      <c r="W22" s="111"/>
      <c r="X22" s="111"/>
      <c r="Y22" s="111"/>
      <c r="Z22" s="127"/>
      <c r="AA22" s="127"/>
      <c r="AB22" s="127"/>
      <c r="AC22" s="127"/>
      <c r="AD22" s="127"/>
      <c r="AE22" s="404" t="s">
        <v>35</v>
      </c>
    </row>
    <row r="23" spans="2:31" s="12" customFormat="1" ht="72">
      <c r="B23" s="399"/>
      <c r="C23" s="386"/>
      <c r="D23" s="386"/>
      <c r="E23" s="386"/>
      <c r="F23" s="386"/>
      <c r="G23" s="386"/>
      <c r="H23" s="465"/>
      <c r="I23" s="135" t="s">
        <v>155</v>
      </c>
      <c r="J23" s="138">
        <v>0.166</v>
      </c>
      <c r="K23" s="129" t="s">
        <v>154</v>
      </c>
      <c r="L23" s="129"/>
      <c r="M23" s="129" t="s">
        <v>53</v>
      </c>
      <c r="N23" s="132">
        <v>0</v>
      </c>
      <c r="O23" s="132">
        <v>4</v>
      </c>
      <c r="P23" s="133">
        <v>9000000</v>
      </c>
      <c r="Q23" s="133"/>
      <c r="R23" s="129"/>
      <c r="S23" s="35"/>
      <c r="T23" s="15"/>
      <c r="U23" s="15"/>
      <c r="V23" s="15"/>
      <c r="W23" s="15"/>
      <c r="X23" s="15"/>
      <c r="Y23" s="15"/>
      <c r="Z23" s="35"/>
      <c r="AA23" s="35"/>
      <c r="AB23" s="35"/>
      <c r="AC23" s="35"/>
      <c r="AD23" s="35"/>
      <c r="AE23" s="405"/>
    </row>
    <row r="24" spans="2:31" s="12" customFormat="1" ht="60">
      <c r="B24" s="399"/>
      <c r="C24" s="386"/>
      <c r="D24" s="386"/>
      <c r="E24" s="386"/>
      <c r="F24" s="386"/>
      <c r="G24" s="386"/>
      <c r="H24" s="465"/>
      <c r="I24" s="135" t="s">
        <v>156</v>
      </c>
      <c r="J24" s="138">
        <v>0.167</v>
      </c>
      <c r="K24" s="129" t="s">
        <v>154</v>
      </c>
      <c r="L24" s="129"/>
      <c r="M24" s="129" t="s">
        <v>53</v>
      </c>
      <c r="N24" s="132">
        <v>0</v>
      </c>
      <c r="O24" s="132">
        <v>1</v>
      </c>
      <c r="P24" s="133">
        <v>3000000</v>
      </c>
      <c r="Q24" s="133"/>
      <c r="R24" s="129"/>
      <c r="S24" s="35"/>
      <c r="T24" s="15"/>
      <c r="U24" s="15"/>
      <c r="V24" s="15"/>
      <c r="W24" s="15"/>
      <c r="X24" s="15"/>
      <c r="Y24" s="15"/>
      <c r="Z24" s="35"/>
      <c r="AA24" s="35"/>
      <c r="AB24" s="35"/>
      <c r="AC24" s="35"/>
      <c r="AD24" s="35"/>
      <c r="AE24" s="405"/>
    </row>
    <row r="25" spans="2:31" s="12" customFormat="1" ht="108">
      <c r="B25" s="399"/>
      <c r="C25" s="386"/>
      <c r="D25" s="386"/>
      <c r="E25" s="386"/>
      <c r="F25" s="386"/>
      <c r="G25" s="386"/>
      <c r="H25" s="465"/>
      <c r="I25" s="135" t="s">
        <v>157</v>
      </c>
      <c r="J25" s="138">
        <v>0.167</v>
      </c>
      <c r="K25" s="129" t="s">
        <v>154</v>
      </c>
      <c r="L25" s="129"/>
      <c r="M25" s="129" t="s">
        <v>53</v>
      </c>
      <c r="N25" s="132">
        <v>1</v>
      </c>
      <c r="O25" s="132">
        <v>2</v>
      </c>
      <c r="P25" s="133">
        <v>50000000</v>
      </c>
      <c r="Q25" s="133"/>
      <c r="R25" s="129"/>
      <c r="S25" s="35"/>
      <c r="T25" s="15"/>
      <c r="U25" s="15"/>
      <c r="V25" s="15"/>
      <c r="W25" s="15"/>
      <c r="X25" s="15"/>
      <c r="Y25" s="15"/>
      <c r="Z25" s="35"/>
      <c r="AA25" s="35"/>
      <c r="AB25" s="35"/>
      <c r="AC25" s="35"/>
      <c r="AD25" s="35"/>
      <c r="AE25" s="405"/>
    </row>
    <row r="26" spans="2:31" s="12" customFormat="1" ht="60">
      <c r="B26" s="399"/>
      <c r="C26" s="386"/>
      <c r="D26" s="386"/>
      <c r="E26" s="386"/>
      <c r="F26" s="386"/>
      <c r="G26" s="386"/>
      <c r="H26" s="465"/>
      <c r="I26" s="135" t="s">
        <v>158</v>
      </c>
      <c r="J26" s="138">
        <v>0.166</v>
      </c>
      <c r="K26" s="129" t="s">
        <v>154</v>
      </c>
      <c r="L26" s="129"/>
      <c r="M26" s="129" t="s">
        <v>53</v>
      </c>
      <c r="N26" s="132">
        <v>1</v>
      </c>
      <c r="O26" s="132">
        <v>2</v>
      </c>
      <c r="P26" s="133">
        <v>5000000</v>
      </c>
      <c r="Q26" s="133"/>
      <c r="R26" s="129"/>
      <c r="S26" s="35"/>
      <c r="T26" s="15"/>
      <c r="U26" s="15"/>
      <c r="V26" s="15"/>
      <c r="W26" s="15"/>
      <c r="X26" s="15"/>
      <c r="Y26" s="15"/>
      <c r="Z26" s="35"/>
      <c r="AA26" s="35"/>
      <c r="AB26" s="35"/>
      <c r="AC26" s="35"/>
      <c r="AD26" s="35"/>
      <c r="AE26" s="405"/>
    </row>
    <row r="27" spans="2:31" s="12" customFormat="1" ht="60">
      <c r="B27" s="399"/>
      <c r="C27" s="386"/>
      <c r="D27" s="386"/>
      <c r="E27" s="386"/>
      <c r="F27" s="386"/>
      <c r="G27" s="386"/>
      <c r="H27" s="465"/>
      <c r="I27" s="388" t="s">
        <v>159</v>
      </c>
      <c r="J27" s="409">
        <v>0.167</v>
      </c>
      <c r="K27" s="129" t="s">
        <v>51</v>
      </c>
      <c r="L27" s="129"/>
      <c r="M27" s="129" t="s">
        <v>47</v>
      </c>
      <c r="N27" s="132">
        <v>1</v>
      </c>
      <c r="O27" s="132">
        <v>1</v>
      </c>
      <c r="P27" s="133">
        <v>40030125</v>
      </c>
      <c r="Q27" s="133"/>
      <c r="R27" s="129"/>
      <c r="S27" s="35"/>
      <c r="T27" s="15"/>
      <c r="U27" s="15"/>
      <c r="V27" s="15"/>
      <c r="W27" s="15"/>
      <c r="X27" s="15"/>
      <c r="Y27" s="15"/>
      <c r="Z27" s="35"/>
      <c r="AA27" s="35"/>
      <c r="AB27" s="35"/>
      <c r="AC27" s="35"/>
      <c r="AD27" s="35"/>
      <c r="AE27" s="405"/>
    </row>
    <row r="28" spans="2:31" s="12" customFormat="1" ht="12" customHeight="1">
      <c r="B28" s="399"/>
      <c r="C28" s="386"/>
      <c r="D28" s="386"/>
      <c r="E28" s="386"/>
      <c r="F28" s="386"/>
      <c r="G28" s="386"/>
      <c r="H28" s="465"/>
      <c r="I28" s="388"/>
      <c r="J28" s="409"/>
      <c r="K28" s="393" t="s">
        <v>154</v>
      </c>
      <c r="L28" s="393"/>
      <c r="M28" s="393" t="s">
        <v>53</v>
      </c>
      <c r="N28" s="402">
        <v>1</v>
      </c>
      <c r="O28" s="402">
        <v>2</v>
      </c>
      <c r="P28" s="411">
        <v>2500000</v>
      </c>
      <c r="Q28" s="411">
        <v>0</v>
      </c>
      <c r="R28" s="393"/>
      <c r="S28" s="260"/>
      <c r="T28" s="250"/>
      <c r="U28" s="250"/>
      <c r="V28" s="250"/>
      <c r="W28" s="250"/>
      <c r="X28" s="250"/>
      <c r="Y28" s="250"/>
      <c r="Z28" s="260"/>
      <c r="AA28" s="260"/>
      <c r="AB28" s="260"/>
      <c r="AC28" s="260"/>
      <c r="AD28" s="260"/>
      <c r="AE28" s="405"/>
    </row>
    <row r="29" spans="2:31" s="12" customFormat="1" ht="12" customHeight="1">
      <c r="B29" s="399"/>
      <c r="C29" s="386"/>
      <c r="D29" s="386"/>
      <c r="E29" s="386"/>
      <c r="F29" s="386"/>
      <c r="G29" s="386"/>
      <c r="H29" s="465"/>
      <c r="I29" s="388"/>
      <c r="J29" s="409"/>
      <c r="K29" s="393"/>
      <c r="L29" s="393"/>
      <c r="M29" s="393"/>
      <c r="N29" s="402"/>
      <c r="O29" s="402"/>
      <c r="P29" s="411"/>
      <c r="Q29" s="411"/>
      <c r="R29" s="393"/>
      <c r="S29" s="260"/>
      <c r="T29" s="250"/>
      <c r="U29" s="250"/>
      <c r="V29" s="250"/>
      <c r="W29" s="250"/>
      <c r="X29" s="250"/>
      <c r="Y29" s="250"/>
      <c r="Z29" s="260"/>
      <c r="AA29" s="260"/>
      <c r="AB29" s="260"/>
      <c r="AC29" s="260"/>
      <c r="AD29" s="260"/>
      <c r="AE29" s="405"/>
    </row>
    <row r="30" spans="2:31" s="12" customFormat="1" ht="12">
      <c r="B30" s="399"/>
      <c r="C30" s="386"/>
      <c r="D30" s="386"/>
      <c r="E30" s="386"/>
      <c r="F30" s="386"/>
      <c r="G30" s="386"/>
      <c r="H30" s="465"/>
      <c r="I30" s="388"/>
      <c r="J30" s="409"/>
      <c r="K30" s="393"/>
      <c r="L30" s="393"/>
      <c r="M30" s="393"/>
      <c r="N30" s="402"/>
      <c r="O30" s="402"/>
      <c r="P30" s="411"/>
      <c r="Q30" s="411"/>
      <c r="R30" s="393"/>
      <c r="S30" s="260"/>
      <c r="T30" s="250"/>
      <c r="U30" s="250"/>
      <c r="V30" s="250"/>
      <c r="W30" s="250"/>
      <c r="X30" s="250"/>
      <c r="Y30" s="250"/>
      <c r="Z30" s="260"/>
      <c r="AA30" s="260"/>
      <c r="AB30" s="260"/>
      <c r="AC30" s="260"/>
      <c r="AD30" s="260"/>
      <c r="AE30" s="405"/>
    </row>
    <row r="31" spans="2:31" s="12" customFormat="1" ht="12" customHeight="1" thickBot="1">
      <c r="B31" s="400"/>
      <c r="C31" s="387"/>
      <c r="D31" s="387"/>
      <c r="E31" s="387"/>
      <c r="F31" s="387"/>
      <c r="G31" s="387"/>
      <c r="H31" s="466"/>
      <c r="I31" s="389"/>
      <c r="J31" s="410"/>
      <c r="K31" s="394"/>
      <c r="L31" s="394"/>
      <c r="M31" s="394"/>
      <c r="N31" s="403"/>
      <c r="O31" s="403"/>
      <c r="P31" s="412"/>
      <c r="Q31" s="412"/>
      <c r="R31" s="394"/>
      <c r="S31" s="407"/>
      <c r="T31" s="401"/>
      <c r="U31" s="401"/>
      <c r="V31" s="401"/>
      <c r="W31" s="401"/>
      <c r="X31" s="401"/>
      <c r="Y31" s="401"/>
      <c r="Z31" s="407"/>
      <c r="AA31" s="407"/>
      <c r="AB31" s="407"/>
      <c r="AC31" s="407"/>
      <c r="AD31" s="407"/>
      <c r="AE31" s="406"/>
    </row>
    <row r="32" spans="2:31" s="12" customFormat="1" ht="36">
      <c r="B32" s="372" t="s">
        <v>54</v>
      </c>
      <c r="C32" s="375" t="s">
        <v>56</v>
      </c>
      <c r="D32" s="375" t="s">
        <v>55</v>
      </c>
      <c r="E32" s="378" t="s">
        <v>57</v>
      </c>
      <c r="F32" s="375" t="s">
        <v>72</v>
      </c>
      <c r="G32" s="375" t="s">
        <v>58</v>
      </c>
      <c r="H32" s="467" t="s">
        <v>219</v>
      </c>
      <c r="I32" s="340" t="s">
        <v>63</v>
      </c>
      <c r="J32" s="341">
        <v>0.11</v>
      </c>
      <c r="K32" s="144" t="s">
        <v>59</v>
      </c>
      <c r="L32" s="144"/>
      <c r="M32" s="144" t="s">
        <v>61</v>
      </c>
      <c r="N32" s="145">
        <v>0</v>
      </c>
      <c r="O32" s="145">
        <v>1</v>
      </c>
      <c r="P32" s="342">
        <v>60000000</v>
      </c>
      <c r="Q32" s="339"/>
      <c r="R32" s="339"/>
      <c r="S32" s="289"/>
      <c r="T32" s="292"/>
      <c r="U32" s="292"/>
      <c r="V32" s="292"/>
      <c r="W32" s="289"/>
      <c r="X32" s="289"/>
      <c r="Y32" s="289"/>
      <c r="Z32" s="289"/>
      <c r="AA32" s="289"/>
      <c r="AB32" s="289"/>
      <c r="AC32" s="289"/>
      <c r="AD32" s="289"/>
      <c r="AE32" s="337"/>
    </row>
    <row r="33" spans="2:31" s="12" customFormat="1" ht="36">
      <c r="B33" s="373"/>
      <c r="C33" s="376"/>
      <c r="D33" s="376"/>
      <c r="E33" s="379"/>
      <c r="F33" s="376"/>
      <c r="G33" s="376"/>
      <c r="H33" s="468"/>
      <c r="I33" s="332"/>
      <c r="J33" s="334"/>
      <c r="K33" s="19" t="s">
        <v>60</v>
      </c>
      <c r="L33" s="19"/>
      <c r="M33" s="19" t="s">
        <v>62</v>
      </c>
      <c r="N33" s="22">
        <v>0.3</v>
      </c>
      <c r="O33" s="22">
        <v>0.6</v>
      </c>
      <c r="P33" s="338"/>
      <c r="Q33" s="336"/>
      <c r="R33" s="336"/>
      <c r="S33" s="330"/>
      <c r="T33" s="250"/>
      <c r="U33" s="250"/>
      <c r="V33" s="250"/>
      <c r="W33" s="330"/>
      <c r="X33" s="330"/>
      <c r="Y33" s="330"/>
      <c r="Z33" s="330"/>
      <c r="AA33" s="330"/>
      <c r="AB33" s="330"/>
      <c r="AC33" s="330"/>
      <c r="AD33" s="330"/>
      <c r="AE33" s="331"/>
    </row>
    <row r="34" spans="2:31" s="12" customFormat="1" ht="36">
      <c r="B34" s="373"/>
      <c r="C34" s="376"/>
      <c r="D34" s="376"/>
      <c r="E34" s="379"/>
      <c r="F34" s="376"/>
      <c r="G34" s="376"/>
      <c r="H34" s="468"/>
      <c r="I34" s="332" t="s">
        <v>64</v>
      </c>
      <c r="J34" s="333">
        <v>0.11</v>
      </c>
      <c r="K34" s="19" t="s">
        <v>59</v>
      </c>
      <c r="L34" s="19"/>
      <c r="M34" s="19" t="s">
        <v>61</v>
      </c>
      <c r="N34" s="23">
        <v>0</v>
      </c>
      <c r="O34" s="23">
        <v>1</v>
      </c>
      <c r="P34" s="338">
        <v>1250000</v>
      </c>
      <c r="Q34" s="336"/>
      <c r="R34" s="336"/>
      <c r="S34" s="330"/>
      <c r="T34" s="250"/>
      <c r="U34" s="250"/>
      <c r="V34" s="250"/>
      <c r="W34" s="330"/>
      <c r="X34" s="330"/>
      <c r="Y34" s="330"/>
      <c r="Z34" s="330"/>
      <c r="AA34" s="330"/>
      <c r="AB34" s="330"/>
      <c r="AC34" s="330"/>
      <c r="AD34" s="330"/>
      <c r="AE34" s="331"/>
    </row>
    <row r="35" spans="2:31" s="12" customFormat="1" ht="36">
      <c r="B35" s="373"/>
      <c r="C35" s="376"/>
      <c r="D35" s="376"/>
      <c r="E35" s="379"/>
      <c r="F35" s="376"/>
      <c r="G35" s="376"/>
      <c r="H35" s="468"/>
      <c r="I35" s="332"/>
      <c r="J35" s="334"/>
      <c r="K35" s="19" t="s">
        <v>60</v>
      </c>
      <c r="L35" s="19"/>
      <c r="M35" s="19" t="s">
        <v>62</v>
      </c>
      <c r="N35" s="22">
        <v>0.3</v>
      </c>
      <c r="O35" s="22">
        <v>0.6</v>
      </c>
      <c r="P35" s="338"/>
      <c r="Q35" s="336"/>
      <c r="R35" s="336"/>
      <c r="S35" s="330"/>
      <c r="T35" s="250"/>
      <c r="U35" s="250"/>
      <c r="V35" s="250"/>
      <c r="W35" s="330"/>
      <c r="X35" s="330"/>
      <c r="Y35" s="330"/>
      <c r="Z35" s="330"/>
      <c r="AA35" s="330"/>
      <c r="AB35" s="330"/>
      <c r="AC35" s="330"/>
      <c r="AD35" s="330"/>
      <c r="AE35" s="331"/>
    </row>
    <row r="36" spans="2:31" s="12" customFormat="1" ht="36">
      <c r="B36" s="373"/>
      <c r="C36" s="376"/>
      <c r="D36" s="376"/>
      <c r="E36" s="379"/>
      <c r="F36" s="376"/>
      <c r="G36" s="376"/>
      <c r="H36" s="468"/>
      <c r="I36" s="332" t="s">
        <v>65</v>
      </c>
      <c r="J36" s="333">
        <v>0.11</v>
      </c>
      <c r="K36" s="19" t="s">
        <v>59</v>
      </c>
      <c r="L36" s="19"/>
      <c r="M36" s="19" t="s">
        <v>61</v>
      </c>
      <c r="N36" s="23">
        <v>0</v>
      </c>
      <c r="O36" s="23">
        <v>1</v>
      </c>
      <c r="P36" s="338">
        <v>30000000</v>
      </c>
      <c r="Q36" s="336"/>
      <c r="R36" s="336"/>
      <c r="S36" s="330"/>
      <c r="T36" s="250"/>
      <c r="U36" s="250"/>
      <c r="V36" s="250"/>
      <c r="W36" s="330"/>
      <c r="X36" s="330"/>
      <c r="Y36" s="330"/>
      <c r="Z36" s="330"/>
      <c r="AA36" s="330"/>
      <c r="AB36" s="330"/>
      <c r="AC36" s="330"/>
      <c r="AD36" s="330"/>
      <c r="AE36" s="331"/>
    </row>
    <row r="37" spans="2:31" s="12" customFormat="1" ht="36">
      <c r="B37" s="373"/>
      <c r="C37" s="376"/>
      <c r="D37" s="376"/>
      <c r="E37" s="379"/>
      <c r="F37" s="376"/>
      <c r="G37" s="376"/>
      <c r="H37" s="468"/>
      <c r="I37" s="332"/>
      <c r="J37" s="334"/>
      <c r="K37" s="19" t="s">
        <v>60</v>
      </c>
      <c r="L37" s="19"/>
      <c r="M37" s="19" t="s">
        <v>62</v>
      </c>
      <c r="N37" s="22">
        <v>0.3</v>
      </c>
      <c r="O37" s="22">
        <v>0.6</v>
      </c>
      <c r="P37" s="338"/>
      <c r="Q37" s="336"/>
      <c r="R37" s="336"/>
      <c r="S37" s="330"/>
      <c r="T37" s="250"/>
      <c r="U37" s="250"/>
      <c r="V37" s="250"/>
      <c r="W37" s="330"/>
      <c r="X37" s="330"/>
      <c r="Y37" s="330"/>
      <c r="Z37" s="330"/>
      <c r="AA37" s="330"/>
      <c r="AB37" s="330"/>
      <c r="AC37" s="330"/>
      <c r="AD37" s="330"/>
      <c r="AE37" s="331"/>
    </row>
    <row r="38" spans="2:31" s="12" customFormat="1" ht="36">
      <c r="B38" s="373"/>
      <c r="C38" s="376"/>
      <c r="D38" s="376"/>
      <c r="E38" s="379"/>
      <c r="F38" s="376"/>
      <c r="G38" s="376"/>
      <c r="H38" s="468"/>
      <c r="I38" s="332" t="s">
        <v>66</v>
      </c>
      <c r="J38" s="333">
        <v>0.11</v>
      </c>
      <c r="K38" s="19" t="s">
        <v>59</v>
      </c>
      <c r="L38" s="19"/>
      <c r="M38" s="19" t="s">
        <v>61</v>
      </c>
      <c r="N38" s="23">
        <v>0</v>
      </c>
      <c r="O38" s="23">
        <v>1</v>
      </c>
      <c r="P38" s="335">
        <v>17000000</v>
      </c>
      <c r="Q38" s="336"/>
      <c r="R38" s="336"/>
      <c r="S38" s="330"/>
      <c r="T38" s="250"/>
      <c r="U38" s="250"/>
      <c r="V38" s="250"/>
      <c r="W38" s="330"/>
      <c r="X38" s="330"/>
      <c r="Y38" s="330"/>
      <c r="Z38" s="330"/>
      <c r="AA38" s="330"/>
      <c r="AB38" s="330"/>
      <c r="AC38" s="330"/>
      <c r="AD38" s="330"/>
      <c r="AE38" s="331"/>
    </row>
    <row r="39" spans="2:31" s="12" customFormat="1" ht="36">
      <c r="B39" s="373"/>
      <c r="C39" s="376"/>
      <c r="D39" s="376"/>
      <c r="E39" s="379"/>
      <c r="F39" s="376"/>
      <c r="G39" s="376"/>
      <c r="H39" s="468"/>
      <c r="I39" s="332"/>
      <c r="J39" s="334"/>
      <c r="K39" s="19" t="s">
        <v>60</v>
      </c>
      <c r="L39" s="19"/>
      <c r="M39" s="19" t="s">
        <v>62</v>
      </c>
      <c r="N39" s="22">
        <v>0.3</v>
      </c>
      <c r="O39" s="22">
        <v>0.6</v>
      </c>
      <c r="P39" s="335"/>
      <c r="Q39" s="336"/>
      <c r="R39" s="336"/>
      <c r="S39" s="330"/>
      <c r="T39" s="250"/>
      <c r="U39" s="250"/>
      <c r="V39" s="250"/>
      <c r="W39" s="330"/>
      <c r="X39" s="330"/>
      <c r="Y39" s="330"/>
      <c r="Z39" s="330"/>
      <c r="AA39" s="330"/>
      <c r="AB39" s="330"/>
      <c r="AC39" s="330"/>
      <c r="AD39" s="330"/>
      <c r="AE39" s="331"/>
    </row>
    <row r="40" spans="2:31" s="12" customFormat="1" ht="60">
      <c r="B40" s="373"/>
      <c r="C40" s="376"/>
      <c r="D40" s="376"/>
      <c r="E40" s="379"/>
      <c r="F40" s="376"/>
      <c r="G40" s="376"/>
      <c r="H40" s="468"/>
      <c r="I40" s="19" t="s">
        <v>67</v>
      </c>
      <c r="J40" s="22">
        <v>0.12</v>
      </c>
      <c r="K40" s="19" t="s">
        <v>60</v>
      </c>
      <c r="L40" s="19"/>
      <c r="M40" s="19" t="s">
        <v>62</v>
      </c>
      <c r="N40" s="22">
        <v>0.3</v>
      </c>
      <c r="O40" s="22">
        <v>0.6</v>
      </c>
      <c r="P40" s="20">
        <v>16000000</v>
      </c>
      <c r="Q40" s="19"/>
      <c r="R40" s="19"/>
      <c r="S40" s="10"/>
      <c r="T40" s="10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1"/>
    </row>
    <row r="41" spans="2:31" s="12" customFormat="1" ht="60">
      <c r="B41" s="373"/>
      <c r="C41" s="376"/>
      <c r="D41" s="376"/>
      <c r="E41" s="379"/>
      <c r="F41" s="376"/>
      <c r="G41" s="376"/>
      <c r="H41" s="468"/>
      <c r="I41" s="19" t="s">
        <v>68</v>
      </c>
      <c r="J41" s="22">
        <v>0.11</v>
      </c>
      <c r="K41" s="19" t="s">
        <v>60</v>
      </c>
      <c r="L41" s="19"/>
      <c r="M41" s="19" t="s">
        <v>62</v>
      </c>
      <c r="N41" s="22">
        <v>0.3</v>
      </c>
      <c r="O41" s="22">
        <v>0.6</v>
      </c>
      <c r="P41" s="20">
        <v>9000000</v>
      </c>
      <c r="Q41" s="19"/>
      <c r="R41" s="19"/>
      <c r="S41" s="10"/>
      <c r="T41" s="10"/>
      <c r="U41" s="10"/>
      <c r="V41" s="10"/>
      <c r="W41" s="15"/>
      <c r="X41" s="15"/>
      <c r="Y41" s="15"/>
      <c r="Z41" s="15"/>
      <c r="AA41" s="15"/>
      <c r="AB41" s="15"/>
      <c r="AC41" s="15"/>
      <c r="AD41" s="15"/>
      <c r="AE41" s="11"/>
    </row>
    <row r="42" spans="2:31" s="12" customFormat="1" ht="48">
      <c r="B42" s="373"/>
      <c r="C42" s="376"/>
      <c r="D42" s="376"/>
      <c r="E42" s="379"/>
      <c r="F42" s="376"/>
      <c r="G42" s="376"/>
      <c r="H42" s="468"/>
      <c r="I42" s="19" t="s">
        <v>69</v>
      </c>
      <c r="J42" s="22">
        <v>0.11</v>
      </c>
      <c r="K42" s="19" t="s">
        <v>60</v>
      </c>
      <c r="L42" s="19"/>
      <c r="M42" s="19" t="s">
        <v>62</v>
      </c>
      <c r="N42" s="22">
        <v>0.3</v>
      </c>
      <c r="O42" s="22">
        <v>0.6</v>
      </c>
      <c r="P42" s="20">
        <v>10000000</v>
      </c>
      <c r="Q42" s="19"/>
      <c r="R42" s="19"/>
      <c r="S42" s="10"/>
      <c r="T42" s="10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1"/>
    </row>
    <row r="43" spans="2:31" s="12" customFormat="1" ht="48">
      <c r="B43" s="373"/>
      <c r="C43" s="376"/>
      <c r="D43" s="376"/>
      <c r="E43" s="379"/>
      <c r="F43" s="376"/>
      <c r="G43" s="376"/>
      <c r="H43" s="468"/>
      <c r="I43" s="19" t="s">
        <v>70</v>
      </c>
      <c r="J43" s="22">
        <v>0.11</v>
      </c>
      <c r="K43" s="19" t="s">
        <v>60</v>
      </c>
      <c r="L43" s="19"/>
      <c r="M43" s="19" t="s">
        <v>62</v>
      </c>
      <c r="N43" s="22">
        <v>0.3</v>
      </c>
      <c r="O43" s="22">
        <v>0.6</v>
      </c>
      <c r="P43" s="20">
        <f>17250000-750000</f>
        <v>16500000</v>
      </c>
      <c r="Q43" s="19"/>
      <c r="R43" s="19"/>
      <c r="S43" s="10"/>
      <c r="T43" s="10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1"/>
    </row>
    <row r="44" spans="2:31" s="12" customFormat="1" ht="48.75" thickBot="1">
      <c r="B44" s="374"/>
      <c r="C44" s="377"/>
      <c r="D44" s="377"/>
      <c r="E44" s="380"/>
      <c r="F44" s="377"/>
      <c r="G44" s="377"/>
      <c r="H44" s="469"/>
      <c r="I44" s="27" t="s">
        <v>71</v>
      </c>
      <c r="J44" s="28">
        <v>0.11</v>
      </c>
      <c r="K44" s="27" t="s">
        <v>60</v>
      </c>
      <c r="L44" s="27"/>
      <c r="M44" s="27" t="s">
        <v>62</v>
      </c>
      <c r="N44" s="28">
        <v>0.3</v>
      </c>
      <c r="O44" s="28">
        <v>0.6</v>
      </c>
      <c r="P44" s="31">
        <v>50250000</v>
      </c>
      <c r="Q44" s="27"/>
      <c r="R44" s="27"/>
      <c r="S44" s="17"/>
      <c r="T44" s="17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18"/>
    </row>
    <row r="45" spans="2:31" s="12" customFormat="1" ht="64.5" customHeight="1">
      <c r="B45" s="312" t="s">
        <v>73</v>
      </c>
      <c r="C45" s="314" t="s">
        <v>74</v>
      </c>
      <c r="D45" s="316" t="s">
        <v>75</v>
      </c>
      <c r="E45" s="316" t="s">
        <v>39</v>
      </c>
      <c r="F45" s="316" t="s">
        <v>76</v>
      </c>
      <c r="G45" s="316" t="s">
        <v>77</v>
      </c>
      <c r="H45" s="470" t="s">
        <v>219</v>
      </c>
      <c r="I45" s="325" t="s">
        <v>82</v>
      </c>
      <c r="J45" s="490">
        <v>0.5</v>
      </c>
      <c r="K45" s="24" t="s">
        <v>79</v>
      </c>
      <c r="L45" s="24"/>
      <c r="M45" s="24" t="s">
        <v>78</v>
      </c>
      <c r="N45" s="26">
        <v>100</v>
      </c>
      <c r="O45" s="26">
        <v>150</v>
      </c>
      <c r="P45" s="327">
        <v>40000000</v>
      </c>
      <c r="Q45" s="327"/>
      <c r="R45" s="327"/>
      <c r="S45" s="329"/>
      <c r="T45" s="266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323" t="s">
        <v>35</v>
      </c>
    </row>
    <row r="46" spans="2:31" s="12" customFormat="1" ht="72">
      <c r="B46" s="313"/>
      <c r="C46" s="315"/>
      <c r="D46" s="317"/>
      <c r="E46" s="317"/>
      <c r="F46" s="317"/>
      <c r="G46" s="317"/>
      <c r="H46" s="471"/>
      <c r="I46" s="326"/>
      <c r="J46" s="491"/>
      <c r="K46" s="25" t="s">
        <v>80</v>
      </c>
      <c r="L46" s="25"/>
      <c r="M46" s="25" t="s">
        <v>81</v>
      </c>
      <c r="N46" s="30">
        <v>2</v>
      </c>
      <c r="O46" s="29">
        <v>5</v>
      </c>
      <c r="P46" s="328"/>
      <c r="Q46" s="328"/>
      <c r="R46" s="328"/>
      <c r="S46" s="330"/>
      <c r="T46" s="26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324"/>
    </row>
    <row r="47" spans="2:31" s="12" customFormat="1" ht="59.25" customHeight="1" thickBot="1">
      <c r="B47" s="313"/>
      <c r="C47" s="315"/>
      <c r="D47" s="317"/>
      <c r="E47" s="317"/>
      <c r="F47" s="317"/>
      <c r="G47" s="317"/>
      <c r="H47" s="471"/>
      <c r="I47" s="25" t="s">
        <v>83</v>
      </c>
      <c r="J47" s="492">
        <v>0.5</v>
      </c>
      <c r="K47" s="33" t="s">
        <v>84</v>
      </c>
      <c r="L47" s="25"/>
      <c r="M47" s="25" t="s">
        <v>85</v>
      </c>
      <c r="N47" s="29">
        <v>0</v>
      </c>
      <c r="O47" s="29">
        <v>0.01</v>
      </c>
      <c r="P47" s="34">
        <v>40000000</v>
      </c>
      <c r="Q47" s="25"/>
      <c r="R47" s="25"/>
      <c r="S47" s="10"/>
      <c r="T47" s="10"/>
      <c r="U47" s="35"/>
      <c r="V47" s="35"/>
      <c r="W47" s="35"/>
      <c r="X47" s="35"/>
      <c r="Y47" s="35"/>
      <c r="Z47" s="35"/>
      <c r="AA47" s="35"/>
      <c r="AB47" s="15"/>
      <c r="AC47" s="15"/>
      <c r="AD47" s="15"/>
      <c r="AE47" s="11"/>
    </row>
    <row r="48" spans="2:31" s="12" customFormat="1" ht="99" customHeight="1">
      <c r="B48" s="305" t="s">
        <v>86</v>
      </c>
      <c r="C48" s="307" t="s">
        <v>87</v>
      </c>
      <c r="D48" s="308" t="s">
        <v>88</v>
      </c>
      <c r="E48" s="308" t="s">
        <v>89</v>
      </c>
      <c r="F48" s="308" t="s">
        <v>90</v>
      </c>
      <c r="G48" s="308" t="s">
        <v>91</v>
      </c>
      <c r="H48" s="472" t="s">
        <v>219</v>
      </c>
      <c r="I48" s="75" t="s">
        <v>92</v>
      </c>
      <c r="J48" s="76">
        <v>0.1429</v>
      </c>
      <c r="K48" s="75" t="s">
        <v>93</v>
      </c>
      <c r="L48" s="77"/>
      <c r="M48" s="75" t="s">
        <v>94</v>
      </c>
      <c r="N48" s="75">
        <v>1</v>
      </c>
      <c r="O48" s="75">
        <v>1</v>
      </c>
      <c r="P48" s="221">
        <v>48000000</v>
      </c>
      <c r="Q48" s="78"/>
      <c r="R48" s="78"/>
      <c r="S48" s="36"/>
      <c r="T48" s="36"/>
      <c r="U48" s="37"/>
      <c r="V48" s="37"/>
      <c r="W48" s="37"/>
      <c r="X48" s="38"/>
      <c r="Y48" s="38"/>
      <c r="Z48" s="38"/>
      <c r="AA48" s="38"/>
      <c r="AB48" s="38"/>
      <c r="AC48" s="38"/>
      <c r="AD48" s="38"/>
      <c r="AE48" s="39" t="s">
        <v>35</v>
      </c>
    </row>
    <row r="49" spans="2:31" s="12" customFormat="1" ht="97.5" customHeight="1">
      <c r="B49" s="306"/>
      <c r="C49" s="298"/>
      <c r="D49" s="309"/>
      <c r="E49" s="309"/>
      <c r="F49" s="309"/>
      <c r="G49" s="309"/>
      <c r="H49" s="473"/>
      <c r="I49" s="79" t="s">
        <v>95</v>
      </c>
      <c r="J49" s="80">
        <v>0.1428</v>
      </c>
      <c r="K49" s="79" t="s">
        <v>93</v>
      </c>
      <c r="L49" s="81"/>
      <c r="M49" s="79" t="s">
        <v>94</v>
      </c>
      <c r="N49" s="79">
        <v>1</v>
      </c>
      <c r="O49" s="79">
        <v>1</v>
      </c>
      <c r="P49" s="222">
        <v>10000000</v>
      </c>
      <c r="Q49" s="82"/>
      <c r="R49" s="82"/>
      <c r="S49" s="40"/>
      <c r="T49" s="40"/>
      <c r="U49" s="41"/>
      <c r="V49" s="41"/>
      <c r="W49" s="41"/>
      <c r="X49" s="42"/>
      <c r="Y49" s="42"/>
      <c r="Z49" s="42"/>
      <c r="AA49" s="42"/>
      <c r="AB49" s="42"/>
      <c r="AC49" s="42"/>
      <c r="AD49" s="42"/>
      <c r="AE49" s="43" t="s">
        <v>35</v>
      </c>
    </row>
    <row r="50" spans="2:31" s="12" customFormat="1" ht="108">
      <c r="B50" s="306"/>
      <c r="C50" s="298"/>
      <c r="D50" s="309"/>
      <c r="E50" s="309"/>
      <c r="F50" s="310"/>
      <c r="G50" s="309"/>
      <c r="H50" s="473"/>
      <c r="I50" s="79" t="s">
        <v>96</v>
      </c>
      <c r="J50" s="80">
        <v>0.1428</v>
      </c>
      <c r="K50" s="83" t="s">
        <v>93</v>
      </c>
      <c r="L50" s="84"/>
      <c r="M50" s="83" t="s">
        <v>94</v>
      </c>
      <c r="N50" s="83">
        <v>1</v>
      </c>
      <c r="O50" s="83">
        <v>1</v>
      </c>
      <c r="P50" s="223">
        <v>10000000</v>
      </c>
      <c r="Q50" s="82"/>
      <c r="R50" s="82"/>
      <c r="S50" s="40"/>
      <c r="T50" s="40"/>
      <c r="U50" s="41"/>
      <c r="V50" s="41"/>
      <c r="W50" s="41"/>
      <c r="X50" s="42"/>
      <c r="Y50" s="42"/>
      <c r="Z50" s="42"/>
      <c r="AA50" s="42"/>
      <c r="AB50" s="42"/>
      <c r="AC50" s="42"/>
      <c r="AD50" s="42"/>
      <c r="AE50" s="43" t="s">
        <v>35</v>
      </c>
    </row>
    <row r="51" spans="2:31" s="12" customFormat="1" ht="87.75" customHeight="1">
      <c r="B51" s="306"/>
      <c r="C51" s="298"/>
      <c r="D51" s="309"/>
      <c r="E51" s="309"/>
      <c r="F51" s="297" t="s">
        <v>97</v>
      </c>
      <c r="G51" s="309"/>
      <c r="H51" s="473"/>
      <c r="I51" s="299" t="s">
        <v>98</v>
      </c>
      <c r="J51" s="301">
        <v>0.1429</v>
      </c>
      <c r="K51" s="85" t="s">
        <v>99</v>
      </c>
      <c r="L51" s="85"/>
      <c r="M51" s="85" t="s">
        <v>100</v>
      </c>
      <c r="N51" s="86">
        <v>0</v>
      </c>
      <c r="O51" s="86">
        <v>0.4</v>
      </c>
      <c r="P51" s="303">
        <v>26000000</v>
      </c>
      <c r="Q51" s="295"/>
      <c r="R51" s="295"/>
      <c r="S51" s="288"/>
      <c r="T51" s="288"/>
      <c r="U51" s="251"/>
      <c r="V51" s="251"/>
      <c r="W51" s="251"/>
      <c r="X51" s="251"/>
      <c r="Y51" s="251"/>
      <c r="Z51" s="251"/>
      <c r="AA51" s="251"/>
      <c r="AB51" s="251"/>
      <c r="AC51" s="251"/>
      <c r="AD51" s="288"/>
      <c r="AE51" s="44"/>
    </row>
    <row r="52" spans="2:31" s="12" customFormat="1" ht="71.25" customHeight="1">
      <c r="B52" s="306"/>
      <c r="C52" s="298"/>
      <c r="D52" s="309"/>
      <c r="E52" s="309"/>
      <c r="F52" s="298"/>
      <c r="G52" s="309"/>
      <c r="H52" s="473"/>
      <c r="I52" s="300"/>
      <c r="J52" s="302"/>
      <c r="K52" s="85" t="s">
        <v>101</v>
      </c>
      <c r="L52" s="85"/>
      <c r="M52" s="85" t="s">
        <v>102</v>
      </c>
      <c r="N52" s="87">
        <v>0</v>
      </c>
      <c r="O52" s="87">
        <v>1</v>
      </c>
      <c r="P52" s="304"/>
      <c r="Q52" s="296"/>
      <c r="R52" s="296"/>
      <c r="S52" s="289"/>
      <c r="T52" s="289"/>
      <c r="U52" s="292"/>
      <c r="V52" s="292"/>
      <c r="W52" s="292"/>
      <c r="X52" s="292"/>
      <c r="Y52" s="292"/>
      <c r="Z52" s="292"/>
      <c r="AA52" s="292"/>
      <c r="AB52" s="292"/>
      <c r="AC52" s="292"/>
      <c r="AD52" s="289"/>
      <c r="AE52" s="44"/>
    </row>
    <row r="53" spans="2:31" s="12" customFormat="1" ht="87.75" customHeight="1">
      <c r="B53" s="306"/>
      <c r="C53" s="298"/>
      <c r="D53" s="309"/>
      <c r="E53" s="309"/>
      <c r="F53" s="311"/>
      <c r="G53" s="309"/>
      <c r="H53" s="473"/>
      <c r="I53" s="88" t="s">
        <v>103</v>
      </c>
      <c r="J53" s="89">
        <v>0.1428</v>
      </c>
      <c r="K53" s="85" t="s">
        <v>99</v>
      </c>
      <c r="L53" s="85"/>
      <c r="M53" s="85" t="s">
        <v>100</v>
      </c>
      <c r="N53" s="86">
        <v>0</v>
      </c>
      <c r="O53" s="86">
        <v>0.4</v>
      </c>
      <c r="P53" s="224">
        <v>8000000</v>
      </c>
      <c r="Q53" s="90"/>
      <c r="R53" s="90"/>
      <c r="S53" s="16"/>
      <c r="T53" s="16"/>
      <c r="U53" s="45"/>
      <c r="V53" s="45"/>
      <c r="W53" s="45"/>
      <c r="X53" s="45"/>
      <c r="Y53" s="45"/>
      <c r="Z53" s="45"/>
      <c r="AA53" s="45"/>
      <c r="AB53" s="45"/>
      <c r="AC53" s="45"/>
      <c r="AD53" s="16"/>
      <c r="AE53" s="44"/>
    </row>
    <row r="54" spans="2:31" s="12" customFormat="1" ht="109.5" customHeight="1">
      <c r="B54" s="306"/>
      <c r="C54" s="298"/>
      <c r="D54" s="309"/>
      <c r="E54" s="309"/>
      <c r="F54" s="297" t="s">
        <v>104</v>
      </c>
      <c r="G54" s="309"/>
      <c r="H54" s="473"/>
      <c r="I54" s="299" t="s">
        <v>105</v>
      </c>
      <c r="J54" s="301">
        <v>0.1429</v>
      </c>
      <c r="K54" s="85" t="s">
        <v>106</v>
      </c>
      <c r="L54" s="85"/>
      <c r="M54" s="85" t="s">
        <v>107</v>
      </c>
      <c r="N54" s="87">
        <v>0</v>
      </c>
      <c r="O54" s="87">
        <v>2</v>
      </c>
      <c r="P54" s="303">
        <f>((2600000*10)*2)-9000000</f>
        <v>43000000</v>
      </c>
      <c r="Q54" s="295"/>
      <c r="R54" s="295"/>
      <c r="S54" s="288"/>
      <c r="T54" s="288"/>
      <c r="U54" s="251"/>
      <c r="V54" s="251"/>
      <c r="W54" s="251"/>
      <c r="X54" s="251"/>
      <c r="Y54" s="251"/>
      <c r="Z54" s="251"/>
      <c r="AA54" s="251"/>
      <c r="AB54" s="251"/>
      <c r="AC54" s="251"/>
      <c r="AD54" s="288"/>
      <c r="AE54" s="290" t="s">
        <v>35</v>
      </c>
    </row>
    <row r="55" spans="2:31" s="12" customFormat="1" ht="108.75" customHeight="1">
      <c r="B55" s="306"/>
      <c r="C55" s="298"/>
      <c r="D55" s="309"/>
      <c r="E55" s="309"/>
      <c r="F55" s="298"/>
      <c r="G55" s="309"/>
      <c r="H55" s="473"/>
      <c r="I55" s="300"/>
      <c r="J55" s="302"/>
      <c r="K55" s="85" t="s">
        <v>108</v>
      </c>
      <c r="L55" s="85"/>
      <c r="M55" s="85" t="s">
        <v>109</v>
      </c>
      <c r="N55" s="87">
        <v>0</v>
      </c>
      <c r="O55" s="86">
        <v>1</v>
      </c>
      <c r="P55" s="304"/>
      <c r="Q55" s="296"/>
      <c r="R55" s="296"/>
      <c r="S55" s="289"/>
      <c r="T55" s="289"/>
      <c r="U55" s="292"/>
      <c r="V55" s="292"/>
      <c r="W55" s="292"/>
      <c r="X55" s="292"/>
      <c r="Y55" s="292"/>
      <c r="Z55" s="292"/>
      <c r="AA55" s="292"/>
      <c r="AB55" s="292"/>
      <c r="AC55" s="292"/>
      <c r="AD55" s="289"/>
      <c r="AE55" s="291"/>
    </row>
    <row r="56" spans="2:31" s="12" customFormat="1" ht="84.75" thickBot="1">
      <c r="B56" s="306"/>
      <c r="C56" s="298"/>
      <c r="D56" s="309"/>
      <c r="E56" s="309"/>
      <c r="F56" s="298"/>
      <c r="G56" s="309"/>
      <c r="H56" s="473"/>
      <c r="I56" s="91" t="s">
        <v>110</v>
      </c>
      <c r="J56" s="92">
        <v>0.1429</v>
      </c>
      <c r="K56" s="93" t="s">
        <v>111</v>
      </c>
      <c r="L56" s="93"/>
      <c r="M56" s="91" t="s">
        <v>112</v>
      </c>
      <c r="N56" s="94">
        <v>0</v>
      </c>
      <c r="O56" s="94">
        <v>1</v>
      </c>
      <c r="P56" s="225">
        <v>10000000</v>
      </c>
      <c r="Q56" s="95"/>
      <c r="R56" s="95"/>
      <c r="S56" s="17"/>
      <c r="T56" s="17"/>
      <c r="U56" s="32"/>
      <c r="V56" s="32"/>
      <c r="W56" s="32"/>
      <c r="X56" s="32"/>
      <c r="Y56" s="32"/>
      <c r="Z56" s="32"/>
      <c r="AA56" s="32"/>
      <c r="AB56" s="32"/>
      <c r="AC56" s="32"/>
      <c r="AD56" s="17"/>
      <c r="AE56" s="60" t="s">
        <v>35</v>
      </c>
    </row>
    <row r="57" spans="2:31" ht="84" customHeight="1">
      <c r="B57" s="273" t="s">
        <v>36</v>
      </c>
      <c r="C57" s="277" t="s">
        <v>38</v>
      </c>
      <c r="D57" s="277" t="s">
        <v>37</v>
      </c>
      <c r="E57" s="277" t="s">
        <v>39</v>
      </c>
      <c r="F57" s="277" t="s">
        <v>113</v>
      </c>
      <c r="G57" s="277" t="s">
        <v>130</v>
      </c>
      <c r="H57" s="474" t="s">
        <v>219</v>
      </c>
      <c r="I57" s="283" t="s">
        <v>114</v>
      </c>
      <c r="J57" s="268">
        <v>0.5</v>
      </c>
      <c r="K57" s="61" t="s">
        <v>123</v>
      </c>
      <c r="L57" s="62"/>
      <c r="M57" s="61" t="s">
        <v>124</v>
      </c>
      <c r="N57" s="63">
        <v>1243</v>
      </c>
      <c r="O57" s="63">
        <v>1243</v>
      </c>
      <c r="P57" s="284">
        <f>96000000+6000000</f>
        <v>102000000</v>
      </c>
      <c r="Q57" s="284"/>
      <c r="R57" s="284"/>
      <c r="S57" s="286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93"/>
    </row>
    <row r="58" spans="2:31" ht="60">
      <c r="B58" s="274"/>
      <c r="C58" s="278"/>
      <c r="D58" s="278"/>
      <c r="E58" s="278"/>
      <c r="F58" s="278"/>
      <c r="G58" s="278"/>
      <c r="H58" s="475"/>
      <c r="I58" s="269"/>
      <c r="J58" s="269"/>
      <c r="K58" s="64" t="s">
        <v>125</v>
      </c>
      <c r="L58" s="65"/>
      <c r="M58" s="64" t="s">
        <v>128</v>
      </c>
      <c r="N58" s="66">
        <v>3</v>
      </c>
      <c r="O58" s="66">
        <v>2</v>
      </c>
      <c r="P58" s="285"/>
      <c r="Q58" s="285"/>
      <c r="R58" s="285"/>
      <c r="S58" s="287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94"/>
    </row>
    <row r="59" spans="2:31" ht="72">
      <c r="B59" s="274"/>
      <c r="C59" s="278"/>
      <c r="D59" s="278"/>
      <c r="E59" s="278"/>
      <c r="F59" s="278"/>
      <c r="G59" s="278"/>
      <c r="H59" s="475"/>
      <c r="I59" s="269"/>
      <c r="J59" s="269"/>
      <c r="K59" s="64" t="s">
        <v>126</v>
      </c>
      <c r="L59" s="65"/>
      <c r="M59" s="64" t="s">
        <v>122</v>
      </c>
      <c r="N59" s="66">
        <v>1243</v>
      </c>
      <c r="O59" s="66">
        <v>1243</v>
      </c>
      <c r="P59" s="285"/>
      <c r="Q59" s="285"/>
      <c r="R59" s="285"/>
      <c r="S59" s="287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94"/>
    </row>
    <row r="60" spans="2:31" ht="36" customHeight="1">
      <c r="B60" s="274"/>
      <c r="C60" s="278"/>
      <c r="D60" s="278"/>
      <c r="E60" s="278"/>
      <c r="F60" s="278"/>
      <c r="G60" s="278"/>
      <c r="H60" s="475"/>
      <c r="I60" s="269"/>
      <c r="J60" s="269"/>
      <c r="K60" s="64" t="s">
        <v>127</v>
      </c>
      <c r="L60" s="65"/>
      <c r="M60" s="64" t="s">
        <v>115</v>
      </c>
      <c r="N60" s="67">
        <v>0</v>
      </c>
      <c r="O60" s="67">
        <v>1</v>
      </c>
      <c r="P60" s="285"/>
      <c r="Q60" s="285"/>
      <c r="R60" s="285"/>
      <c r="S60" s="287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94"/>
    </row>
    <row r="61" spans="2:31" ht="36" customHeight="1">
      <c r="B61" s="274"/>
      <c r="C61" s="278"/>
      <c r="D61" s="278"/>
      <c r="E61" s="278"/>
      <c r="F61" s="278"/>
      <c r="G61" s="278"/>
      <c r="H61" s="475"/>
      <c r="I61" s="267" t="s">
        <v>117</v>
      </c>
      <c r="J61" s="318">
        <v>0.4</v>
      </c>
      <c r="K61" s="64" t="s">
        <v>119</v>
      </c>
      <c r="L61" s="65"/>
      <c r="M61" s="64" t="s">
        <v>120</v>
      </c>
      <c r="N61" s="66">
        <v>2</v>
      </c>
      <c r="O61" s="66">
        <v>60</v>
      </c>
      <c r="P61" s="321">
        <v>31000000</v>
      </c>
      <c r="Q61" s="68"/>
      <c r="R61" s="68"/>
      <c r="S61" s="54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</row>
    <row r="62" spans="2:31" ht="60">
      <c r="B62" s="274"/>
      <c r="C62" s="278"/>
      <c r="D62" s="278"/>
      <c r="E62" s="278"/>
      <c r="F62" s="278"/>
      <c r="G62" s="278"/>
      <c r="H62" s="475"/>
      <c r="I62" s="267"/>
      <c r="J62" s="319"/>
      <c r="K62" s="64" t="s">
        <v>121</v>
      </c>
      <c r="L62" s="65"/>
      <c r="M62" s="64" t="s">
        <v>122</v>
      </c>
      <c r="N62" s="68"/>
      <c r="O62" s="68"/>
      <c r="P62" s="322"/>
      <c r="Q62" s="68"/>
      <c r="R62" s="68"/>
      <c r="S62" s="54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</row>
    <row r="63" spans="2:31" ht="60">
      <c r="B63" s="275"/>
      <c r="C63" s="279"/>
      <c r="D63" s="279"/>
      <c r="E63" s="279"/>
      <c r="F63" s="279"/>
      <c r="G63" s="279"/>
      <c r="H63" s="476"/>
      <c r="I63" s="267" t="s">
        <v>198</v>
      </c>
      <c r="J63" s="319"/>
      <c r="K63" s="64" t="s">
        <v>119</v>
      </c>
      <c r="L63" s="65"/>
      <c r="M63" s="64" t="s">
        <v>120</v>
      </c>
      <c r="N63" s="206">
        <v>2</v>
      </c>
      <c r="O63" s="206">
        <v>60</v>
      </c>
      <c r="P63" s="321">
        <v>24000000</v>
      </c>
      <c r="Q63" s="226"/>
      <c r="R63" s="226"/>
      <c r="S63" s="96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8"/>
    </row>
    <row r="64" spans="2:31" ht="60">
      <c r="B64" s="275"/>
      <c r="C64" s="279"/>
      <c r="D64" s="279"/>
      <c r="E64" s="279"/>
      <c r="F64" s="279"/>
      <c r="G64" s="279"/>
      <c r="H64" s="476"/>
      <c r="I64" s="267"/>
      <c r="J64" s="320"/>
      <c r="K64" s="64" t="s">
        <v>121</v>
      </c>
      <c r="L64" s="65"/>
      <c r="M64" s="64" t="s">
        <v>122</v>
      </c>
      <c r="N64" s="226"/>
      <c r="O64" s="226"/>
      <c r="P64" s="322"/>
      <c r="Q64" s="226"/>
      <c r="R64" s="226"/>
      <c r="S64" s="96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8"/>
    </row>
    <row r="65" spans="2:31" ht="48.75" thickBot="1">
      <c r="B65" s="276"/>
      <c r="C65" s="280"/>
      <c r="D65" s="280"/>
      <c r="E65" s="280"/>
      <c r="F65" s="280"/>
      <c r="G65" s="280"/>
      <c r="H65" s="477"/>
      <c r="I65" s="69" t="s">
        <v>118</v>
      </c>
      <c r="J65" s="70">
        <v>0.1</v>
      </c>
      <c r="K65" s="69" t="s">
        <v>129</v>
      </c>
      <c r="L65" s="71"/>
      <c r="M65" s="69" t="s">
        <v>116</v>
      </c>
      <c r="N65" s="72">
        <v>15</v>
      </c>
      <c r="O65" s="72">
        <v>55</v>
      </c>
      <c r="P65" s="73">
        <v>43000000</v>
      </c>
      <c r="Q65" s="74"/>
      <c r="R65" s="74"/>
      <c r="S65" s="57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9"/>
    </row>
    <row r="66" spans="2:31" s="12" customFormat="1" ht="48">
      <c r="B66" s="246" t="s">
        <v>131</v>
      </c>
      <c r="C66" s="248" t="s">
        <v>133</v>
      </c>
      <c r="D66" s="248" t="s">
        <v>132</v>
      </c>
      <c r="E66" s="248" t="s">
        <v>134</v>
      </c>
      <c r="F66" s="248" t="s">
        <v>138</v>
      </c>
      <c r="G66" s="248" t="s">
        <v>135</v>
      </c>
      <c r="H66" s="478" t="s">
        <v>219</v>
      </c>
      <c r="I66" s="264" t="s">
        <v>136</v>
      </c>
      <c r="J66" s="493">
        <v>0.25</v>
      </c>
      <c r="K66" s="102" t="s">
        <v>142</v>
      </c>
      <c r="L66" s="102"/>
      <c r="M66" s="102" t="s">
        <v>139</v>
      </c>
      <c r="N66" s="103">
        <v>1</v>
      </c>
      <c r="O66" s="103">
        <v>1</v>
      </c>
      <c r="P66" s="265">
        <v>80000000</v>
      </c>
      <c r="Q66" s="265"/>
      <c r="R66" s="265"/>
      <c r="S66" s="266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3"/>
    </row>
    <row r="67" spans="2:31" s="12" customFormat="1" ht="48">
      <c r="B67" s="247"/>
      <c r="C67" s="249"/>
      <c r="D67" s="249"/>
      <c r="E67" s="249"/>
      <c r="F67" s="249"/>
      <c r="G67" s="249"/>
      <c r="H67" s="479"/>
      <c r="I67" s="254"/>
      <c r="J67" s="494"/>
      <c r="K67" s="99" t="s">
        <v>143</v>
      </c>
      <c r="L67" s="99"/>
      <c r="M67" s="99" t="s">
        <v>140</v>
      </c>
      <c r="N67" s="100">
        <v>3</v>
      </c>
      <c r="O67" s="100">
        <v>16</v>
      </c>
      <c r="P67" s="258"/>
      <c r="Q67" s="258"/>
      <c r="R67" s="258"/>
      <c r="S67" s="26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2"/>
    </row>
    <row r="68" spans="2:31" s="12" customFormat="1" ht="36">
      <c r="B68" s="247"/>
      <c r="C68" s="249"/>
      <c r="D68" s="249"/>
      <c r="E68" s="249"/>
      <c r="F68" s="249"/>
      <c r="G68" s="249"/>
      <c r="H68" s="479"/>
      <c r="I68" s="254"/>
      <c r="J68" s="494"/>
      <c r="K68" s="99" t="s">
        <v>144</v>
      </c>
      <c r="L68" s="99"/>
      <c r="M68" s="99" t="s">
        <v>141</v>
      </c>
      <c r="N68" s="100">
        <v>0</v>
      </c>
      <c r="O68" s="101">
        <v>0.2</v>
      </c>
      <c r="P68" s="258"/>
      <c r="Q68" s="258"/>
      <c r="R68" s="258"/>
      <c r="S68" s="26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2"/>
    </row>
    <row r="69" spans="2:31" s="12" customFormat="1" ht="48">
      <c r="B69" s="247"/>
      <c r="C69" s="249"/>
      <c r="D69" s="249"/>
      <c r="E69" s="249"/>
      <c r="F69" s="249"/>
      <c r="G69" s="249"/>
      <c r="H69" s="479"/>
      <c r="I69" s="270" t="s">
        <v>136</v>
      </c>
      <c r="J69" s="495">
        <v>0.25</v>
      </c>
      <c r="K69" s="227" t="s">
        <v>142</v>
      </c>
      <c r="L69" s="227"/>
      <c r="M69" s="227" t="s">
        <v>139</v>
      </c>
      <c r="N69" s="228">
        <v>1</v>
      </c>
      <c r="O69" s="228">
        <v>1</v>
      </c>
      <c r="P69" s="259">
        <v>34000000</v>
      </c>
      <c r="Q69" s="259"/>
      <c r="R69" s="259"/>
      <c r="S69" s="205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4"/>
    </row>
    <row r="70" spans="2:31" s="12" customFormat="1" ht="48">
      <c r="B70" s="247"/>
      <c r="C70" s="249"/>
      <c r="D70" s="249"/>
      <c r="E70" s="249"/>
      <c r="F70" s="249"/>
      <c r="G70" s="249"/>
      <c r="H70" s="479"/>
      <c r="I70" s="254"/>
      <c r="J70" s="494"/>
      <c r="K70" s="99" t="s">
        <v>143</v>
      </c>
      <c r="L70" s="99"/>
      <c r="M70" s="99" t="s">
        <v>140</v>
      </c>
      <c r="N70" s="100">
        <v>3</v>
      </c>
      <c r="O70" s="100">
        <v>16</v>
      </c>
      <c r="P70" s="271"/>
      <c r="Q70" s="271"/>
      <c r="R70" s="271"/>
      <c r="S70" s="205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4"/>
    </row>
    <row r="71" spans="2:31" s="12" customFormat="1" ht="36">
      <c r="B71" s="247"/>
      <c r="C71" s="249"/>
      <c r="D71" s="249"/>
      <c r="E71" s="249"/>
      <c r="F71" s="249"/>
      <c r="G71" s="249"/>
      <c r="H71" s="479"/>
      <c r="I71" s="254"/>
      <c r="J71" s="494"/>
      <c r="K71" s="99" t="s">
        <v>144</v>
      </c>
      <c r="L71" s="99"/>
      <c r="M71" s="99" t="s">
        <v>141</v>
      </c>
      <c r="N71" s="100">
        <v>0</v>
      </c>
      <c r="O71" s="101">
        <v>0.2</v>
      </c>
      <c r="P71" s="272"/>
      <c r="Q71" s="272"/>
      <c r="R71" s="272"/>
      <c r="S71" s="205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4"/>
    </row>
    <row r="72" spans="2:31" ht="48">
      <c r="B72" s="247"/>
      <c r="C72" s="249"/>
      <c r="D72" s="249"/>
      <c r="E72" s="249"/>
      <c r="F72" s="249"/>
      <c r="G72" s="249"/>
      <c r="H72" s="479"/>
      <c r="I72" s="254" t="s">
        <v>137</v>
      </c>
      <c r="J72" s="496">
        <v>0.5</v>
      </c>
      <c r="K72" s="99" t="s">
        <v>142</v>
      </c>
      <c r="L72" s="99"/>
      <c r="M72" s="99" t="s">
        <v>139</v>
      </c>
      <c r="N72" s="100">
        <v>1</v>
      </c>
      <c r="O72" s="100">
        <v>1</v>
      </c>
      <c r="P72" s="256">
        <v>686000000</v>
      </c>
      <c r="Q72" s="258"/>
      <c r="R72" s="258"/>
      <c r="S72" s="26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2"/>
    </row>
    <row r="73" spans="2:31" ht="48">
      <c r="B73" s="247"/>
      <c r="C73" s="249"/>
      <c r="D73" s="249"/>
      <c r="E73" s="249"/>
      <c r="F73" s="249"/>
      <c r="G73" s="249"/>
      <c r="H73" s="479"/>
      <c r="I73" s="254"/>
      <c r="J73" s="496"/>
      <c r="K73" s="99" t="s">
        <v>143</v>
      </c>
      <c r="L73" s="99"/>
      <c r="M73" s="99" t="s">
        <v>140</v>
      </c>
      <c r="N73" s="100">
        <v>3</v>
      </c>
      <c r="O73" s="100">
        <v>16</v>
      </c>
      <c r="P73" s="256"/>
      <c r="Q73" s="258"/>
      <c r="R73" s="258"/>
      <c r="S73" s="260"/>
      <c r="T73" s="250"/>
      <c r="U73" s="250"/>
      <c r="V73" s="250"/>
      <c r="W73" s="250"/>
      <c r="X73" s="250"/>
      <c r="Y73" s="250"/>
      <c r="Z73" s="250"/>
      <c r="AA73" s="250"/>
      <c r="AB73" s="250"/>
      <c r="AC73" s="250"/>
      <c r="AD73" s="250"/>
      <c r="AE73" s="252"/>
    </row>
    <row r="74" spans="2:31" ht="36.75" thickBot="1">
      <c r="B74" s="247"/>
      <c r="C74" s="249"/>
      <c r="D74" s="249"/>
      <c r="E74" s="249"/>
      <c r="F74" s="249"/>
      <c r="G74" s="249"/>
      <c r="H74" s="479"/>
      <c r="I74" s="255"/>
      <c r="J74" s="497"/>
      <c r="K74" s="108" t="s">
        <v>144</v>
      </c>
      <c r="L74" s="108"/>
      <c r="M74" s="108" t="s">
        <v>141</v>
      </c>
      <c r="N74" s="109">
        <v>0</v>
      </c>
      <c r="O74" s="110">
        <v>0.2</v>
      </c>
      <c r="P74" s="257"/>
      <c r="Q74" s="259"/>
      <c r="R74" s="259"/>
      <c r="S74" s="26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3"/>
    </row>
    <row r="75" spans="2:31" ht="72">
      <c r="B75" s="420" t="s">
        <v>36</v>
      </c>
      <c r="C75" s="422" t="s">
        <v>38</v>
      </c>
      <c r="D75" s="422" t="s">
        <v>37</v>
      </c>
      <c r="E75" s="422" t="s">
        <v>39</v>
      </c>
      <c r="F75" s="422" t="s">
        <v>113</v>
      </c>
      <c r="G75" s="422" t="s">
        <v>160</v>
      </c>
      <c r="H75" s="480" t="s">
        <v>219</v>
      </c>
      <c r="I75" s="106" t="s">
        <v>164</v>
      </c>
      <c r="J75" s="162">
        <v>0.25</v>
      </c>
      <c r="K75" s="106" t="s">
        <v>129</v>
      </c>
      <c r="L75" s="154"/>
      <c r="M75" s="106" t="s">
        <v>116</v>
      </c>
      <c r="N75" s="21">
        <v>50</v>
      </c>
      <c r="O75" s="21">
        <v>50</v>
      </c>
      <c r="P75" s="155">
        <v>30000000</v>
      </c>
      <c r="Q75" s="106"/>
      <c r="R75" s="106"/>
      <c r="S75" s="14"/>
      <c r="T75" s="151"/>
      <c r="U75" s="151"/>
      <c r="V75" s="151"/>
      <c r="W75" s="148"/>
      <c r="X75" s="148"/>
      <c r="Y75" s="148"/>
      <c r="Z75" s="148"/>
      <c r="AA75" s="148"/>
      <c r="AB75" s="148"/>
      <c r="AC75" s="148"/>
      <c r="AD75" s="148"/>
      <c r="AE75" s="396"/>
    </row>
    <row r="76" spans="2:31" ht="67.5" customHeight="1">
      <c r="B76" s="373"/>
      <c r="C76" s="376"/>
      <c r="D76" s="376"/>
      <c r="E76" s="376"/>
      <c r="F76" s="376"/>
      <c r="G76" s="376"/>
      <c r="H76" s="468"/>
      <c r="I76" s="417" t="s">
        <v>165</v>
      </c>
      <c r="J76" s="418">
        <v>0.25</v>
      </c>
      <c r="K76" s="107" t="s">
        <v>161</v>
      </c>
      <c r="L76" s="107"/>
      <c r="M76" s="107" t="s">
        <v>116</v>
      </c>
      <c r="N76" s="104">
        <v>1</v>
      </c>
      <c r="O76" s="104">
        <v>1</v>
      </c>
      <c r="P76" s="413">
        <v>60000000</v>
      </c>
      <c r="Q76" s="408"/>
      <c r="R76" s="334"/>
      <c r="S76" s="415"/>
      <c r="T76" s="416"/>
      <c r="U76" s="416"/>
      <c r="V76" s="416"/>
      <c r="W76" s="414"/>
      <c r="X76" s="414"/>
      <c r="Y76" s="414"/>
      <c r="Z76" s="414"/>
      <c r="AA76" s="414"/>
      <c r="AB76" s="414"/>
      <c r="AC76" s="414"/>
      <c r="AD76" s="414"/>
      <c r="AE76" s="397"/>
    </row>
    <row r="77" spans="2:31" ht="48">
      <c r="B77" s="373"/>
      <c r="C77" s="376"/>
      <c r="D77" s="376"/>
      <c r="E77" s="376"/>
      <c r="F77" s="376"/>
      <c r="G77" s="376"/>
      <c r="H77" s="468"/>
      <c r="I77" s="417"/>
      <c r="J77" s="418"/>
      <c r="K77" s="156" t="s">
        <v>129</v>
      </c>
      <c r="L77" s="107"/>
      <c r="M77" s="107" t="s">
        <v>116</v>
      </c>
      <c r="N77" s="105">
        <v>50</v>
      </c>
      <c r="O77" s="105">
        <v>50</v>
      </c>
      <c r="P77" s="413"/>
      <c r="Q77" s="408"/>
      <c r="R77" s="334"/>
      <c r="S77" s="415"/>
      <c r="T77" s="416"/>
      <c r="U77" s="416"/>
      <c r="V77" s="416"/>
      <c r="W77" s="414"/>
      <c r="X77" s="414"/>
      <c r="Y77" s="414"/>
      <c r="Z77" s="414"/>
      <c r="AA77" s="414"/>
      <c r="AB77" s="414"/>
      <c r="AC77" s="414"/>
      <c r="AD77" s="414"/>
      <c r="AE77" s="397"/>
    </row>
    <row r="78" spans="2:31" ht="66.75" customHeight="1">
      <c r="B78" s="373"/>
      <c r="C78" s="376"/>
      <c r="D78" s="376"/>
      <c r="E78" s="376"/>
      <c r="F78" s="376"/>
      <c r="G78" s="376"/>
      <c r="H78" s="468"/>
      <c r="I78" s="157" t="s">
        <v>166</v>
      </c>
      <c r="J78" s="163">
        <v>0.25</v>
      </c>
      <c r="K78" s="107" t="s">
        <v>162</v>
      </c>
      <c r="L78" s="107"/>
      <c r="M78" s="107" t="s">
        <v>163</v>
      </c>
      <c r="N78" s="104">
        <v>100</v>
      </c>
      <c r="O78" s="104">
        <v>100</v>
      </c>
      <c r="P78" s="158">
        <v>5000000</v>
      </c>
      <c r="Q78" s="107"/>
      <c r="R78" s="107"/>
      <c r="S78" s="146"/>
      <c r="T78" s="152"/>
      <c r="U78" s="152"/>
      <c r="V78" s="152"/>
      <c r="W78" s="147"/>
      <c r="X78" s="147"/>
      <c r="Y78" s="147"/>
      <c r="Z78" s="147"/>
      <c r="AA78" s="147"/>
      <c r="AB78" s="147"/>
      <c r="AC78" s="147"/>
      <c r="AD78" s="147"/>
      <c r="AE78" s="397"/>
    </row>
    <row r="79" spans="2:31" ht="65.25" customHeight="1" thickBot="1">
      <c r="B79" s="421"/>
      <c r="C79" s="423"/>
      <c r="D79" s="423"/>
      <c r="E79" s="423"/>
      <c r="F79" s="423"/>
      <c r="G79" s="423"/>
      <c r="H79" s="481"/>
      <c r="I79" s="159" t="s">
        <v>167</v>
      </c>
      <c r="J79" s="164">
        <v>0.25</v>
      </c>
      <c r="K79" s="160" t="s">
        <v>162</v>
      </c>
      <c r="L79" s="160"/>
      <c r="M79" s="160" t="s">
        <v>163</v>
      </c>
      <c r="N79" s="160">
        <v>100</v>
      </c>
      <c r="O79" s="160">
        <v>100</v>
      </c>
      <c r="P79" s="161">
        <v>5000000</v>
      </c>
      <c r="Q79" s="160"/>
      <c r="R79" s="160"/>
      <c r="S79" s="149"/>
      <c r="T79" s="153"/>
      <c r="U79" s="153"/>
      <c r="V79" s="153"/>
      <c r="W79" s="150"/>
      <c r="X79" s="150"/>
      <c r="Y79" s="150"/>
      <c r="Z79" s="150"/>
      <c r="AA79" s="150"/>
      <c r="AB79" s="150"/>
      <c r="AC79" s="150"/>
      <c r="AD79" s="150"/>
      <c r="AE79" s="419"/>
    </row>
    <row r="80" spans="2:31" ht="60">
      <c r="B80" s="424" t="s">
        <v>86</v>
      </c>
      <c r="C80" s="426" t="s">
        <v>168</v>
      </c>
      <c r="D80" s="428" t="s">
        <v>169</v>
      </c>
      <c r="E80" s="428" t="s">
        <v>170</v>
      </c>
      <c r="F80" s="428" t="s">
        <v>171</v>
      </c>
      <c r="G80" s="428" t="s">
        <v>172</v>
      </c>
      <c r="H80" s="482" t="s">
        <v>219</v>
      </c>
      <c r="I80" s="168" t="s">
        <v>173</v>
      </c>
      <c r="J80" s="180">
        <v>0.25</v>
      </c>
      <c r="K80" s="168" t="s">
        <v>174</v>
      </c>
      <c r="L80" s="169"/>
      <c r="M80" s="170" t="s">
        <v>175</v>
      </c>
      <c r="N80" s="171">
        <v>15</v>
      </c>
      <c r="O80" s="171">
        <v>15</v>
      </c>
      <c r="P80" s="172">
        <v>40000000</v>
      </c>
      <c r="Q80" s="173"/>
      <c r="R80" s="174"/>
      <c r="S80" s="165"/>
      <c r="T80" s="37"/>
      <c r="U80" s="37"/>
      <c r="V80" s="37"/>
      <c r="W80" s="37"/>
      <c r="X80" s="166"/>
      <c r="Y80" s="166"/>
      <c r="Z80" s="166"/>
      <c r="AA80" s="166"/>
      <c r="AB80" s="166"/>
      <c r="AC80" s="166"/>
      <c r="AD80" s="166"/>
      <c r="AE80" s="232" t="s">
        <v>35</v>
      </c>
    </row>
    <row r="81" spans="2:31" ht="72">
      <c r="B81" s="425"/>
      <c r="C81" s="427"/>
      <c r="D81" s="429"/>
      <c r="E81" s="429"/>
      <c r="F81" s="429"/>
      <c r="G81" s="429"/>
      <c r="H81" s="483"/>
      <c r="I81" s="175" t="s">
        <v>176</v>
      </c>
      <c r="J81" s="179">
        <v>0.25</v>
      </c>
      <c r="K81" s="175" t="s">
        <v>177</v>
      </c>
      <c r="L81" s="176"/>
      <c r="M81" s="175" t="s">
        <v>178</v>
      </c>
      <c r="N81" s="176">
        <v>12</v>
      </c>
      <c r="O81" s="176">
        <v>18</v>
      </c>
      <c r="P81" s="177"/>
      <c r="Q81" s="178">
        <v>30000000</v>
      </c>
      <c r="R81" s="176"/>
      <c r="S81" s="167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233"/>
    </row>
    <row r="82" spans="2:31" ht="96">
      <c r="B82" s="425"/>
      <c r="C82" s="427"/>
      <c r="D82" s="429"/>
      <c r="E82" s="429"/>
      <c r="F82" s="429"/>
      <c r="G82" s="429"/>
      <c r="H82" s="483"/>
      <c r="I82" s="175" t="s">
        <v>179</v>
      </c>
      <c r="J82" s="179">
        <v>0.25</v>
      </c>
      <c r="K82" s="175" t="s">
        <v>180</v>
      </c>
      <c r="L82" s="176"/>
      <c r="M82" s="175" t="s">
        <v>181</v>
      </c>
      <c r="N82" s="179">
        <v>1</v>
      </c>
      <c r="O82" s="179">
        <v>1</v>
      </c>
      <c r="P82" s="176"/>
      <c r="Q82" s="177">
        <v>30000000</v>
      </c>
      <c r="R82" s="176"/>
      <c r="S82" s="167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233"/>
    </row>
    <row r="83" spans="2:31" ht="96.75" thickBot="1">
      <c r="B83" s="425"/>
      <c r="C83" s="427"/>
      <c r="D83" s="429"/>
      <c r="E83" s="429"/>
      <c r="F83" s="429"/>
      <c r="G83" s="429"/>
      <c r="H83" s="483"/>
      <c r="I83" s="183" t="s">
        <v>182</v>
      </c>
      <c r="J83" s="184">
        <v>0.25</v>
      </c>
      <c r="K83" s="183" t="s">
        <v>180</v>
      </c>
      <c r="L83" s="185"/>
      <c r="M83" s="183" t="s">
        <v>181</v>
      </c>
      <c r="N83" s="184">
        <v>1</v>
      </c>
      <c r="O83" s="184">
        <v>1</v>
      </c>
      <c r="P83" s="186">
        <v>10000000</v>
      </c>
      <c r="Q83" s="186">
        <v>40000000</v>
      </c>
      <c r="R83" s="185"/>
      <c r="S83" s="18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234"/>
    </row>
    <row r="84" spans="2:31" ht="84">
      <c r="B84" s="237" t="s">
        <v>36</v>
      </c>
      <c r="C84" s="240" t="s">
        <v>87</v>
      </c>
      <c r="D84" s="243" t="s">
        <v>183</v>
      </c>
      <c r="E84" s="243" t="s">
        <v>184</v>
      </c>
      <c r="F84" s="243" t="s">
        <v>185</v>
      </c>
      <c r="G84" s="243" t="s">
        <v>186</v>
      </c>
      <c r="H84" s="484" t="s">
        <v>219</v>
      </c>
      <c r="I84" s="192" t="s">
        <v>187</v>
      </c>
      <c r="J84" s="499">
        <v>0.2</v>
      </c>
      <c r="K84" s="192" t="s">
        <v>188</v>
      </c>
      <c r="L84" s="202"/>
      <c r="M84" s="193" t="s">
        <v>189</v>
      </c>
      <c r="N84" s="194">
        <v>0</v>
      </c>
      <c r="O84" s="194"/>
      <c r="P84" s="229">
        <v>40000000</v>
      </c>
      <c r="Q84" s="195"/>
      <c r="R84" s="195"/>
      <c r="S84" s="36"/>
      <c r="T84" s="37"/>
      <c r="U84" s="37"/>
      <c r="V84" s="37"/>
      <c r="W84" s="37"/>
      <c r="X84" s="38"/>
      <c r="Y84" s="38"/>
      <c r="Z84" s="38"/>
      <c r="AA84" s="38"/>
      <c r="AB84" s="38"/>
      <c r="AC84" s="38"/>
      <c r="AD84" s="38"/>
      <c r="AE84" s="235" t="s">
        <v>35</v>
      </c>
    </row>
    <row r="85" spans="2:31" ht="96">
      <c r="B85" s="238"/>
      <c r="C85" s="241"/>
      <c r="D85" s="244"/>
      <c r="E85" s="244"/>
      <c r="F85" s="244"/>
      <c r="G85" s="244"/>
      <c r="H85" s="485"/>
      <c r="I85" s="196" t="s">
        <v>190</v>
      </c>
      <c r="J85" s="500">
        <v>0.2</v>
      </c>
      <c r="K85" s="196" t="s">
        <v>191</v>
      </c>
      <c r="L85" s="197"/>
      <c r="M85" s="198" t="s">
        <v>192</v>
      </c>
      <c r="N85" s="199">
        <v>0</v>
      </c>
      <c r="O85" s="200"/>
      <c r="P85" s="230">
        <v>10000000</v>
      </c>
      <c r="Q85" s="201"/>
      <c r="R85" s="201"/>
      <c r="S85" s="188"/>
      <c r="T85" s="188"/>
      <c r="U85" s="189"/>
      <c r="V85" s="189"/>
      <c r="W85" s="189"/>
      <c r="X85" s="190"/>
      <c r="Y85" s="190"/>
      <c r="Z85" s="190"/>
      <c r="AA85" s="190"/>
      <c r="AB85" s="190"/>
      <c r="AC85" s="190"/>
      <c r="AD85" s="191"/>
      <c r="AE85" s="236"/>
    </row>
    <row r="86" spans="2:31" ht="96">
      <c r="B86" s="238"/>
      <c r="C86" s="241"/>
      <c r="D86" s="244"/>
      <c r="E86" s="244"/>
      <c r="F86" s="244"/>
      <c r="G86" s="244"/>
      <c r="H86" s="485"/>
      <c r="I86" s="196" t="s">
        <v>193</v>
      </c>
      <c r="J86" s="500">
        <v>0.2</v>
      </c>
      <c r="K86" s="196" t="s">
        <v>191</v>
      </c>
      <c r="L86" s="197"/>
      <c r="M86" s="198" t="s">
        <v>192</v>
      </c>
      <c r="N86" s="199">
        <v>0</v>
      </c>
      <c r="O86" s="199"/>
      <c r="P86" s="230">
        <v>5000000</v>
      </c>
      <c r="Q86" s="201"/>
      <c r="R86" s="201"/>
      <c r="S86" s="188"/>
      <c r="T86" s="188"/>
      <c r="U86" s="189"/>
      <c r="V86" s="189"/>
      <c r="W86" s="189"/>
      <c r="X86" s="190"/>
      <c r="Y86" s="190"/>
      <c r="Z86" s="190"/>
      <c r="AA86" s="190"/>
      <c r="AB86" s="190"/>
      <c r="AC86" s="190"/>
      <c r="AD86" s="190"/>
      <c r="AE86" s="236"/>
    </row>
    <row r="87" spans="2:31" ht="96.75" thickBot="1">
      <c r="B87" s="239"/>
      <c r="C87" s="242"/>
      <c r="D87" s="245"/>
      <c r="E87" s="245"/>
      <c r="F87" s="245"/>
      <c r="G87" s="245"/>
      <c r="H87" s="485"/>
      <c r="I87" s="207" t="s">
        <v>194</v>
      </c>
      <c r="J87" s="498">
        <v>0.2</v>
      </c>
      <c r="K87" s="208" t="s">
        <v>195</v>
      </c>
      <c r="L87" s="209"/>
      <c r="M87" s="207" t="s">
        <v>196</v>
      </c>
      <c r="N87" s="210">
        <v>0</v>
      </c>
      <c r="O87" s="211"/>
      <c r="P87" s="231">
        <v>25000000</v>
      </c>
      <c r="Q87" s="212"/>
      <c r="R87" s="212"/>
      <c r="S87" s="181"/>
      <c r="T87" s="181"/>
      <c r="U87" s="182"/>
      <c r="V87" s="182"/>
      <c r="W87" s="182"/>
      <c r="X87" s="182"/>
      <c r="Y87" s="182"/>
      <c r="Z87" s="182"/>
      <c r="AA87" s="182"/>
      <c r="AB87" s="182"/>
      <c r="AC87" s="182"/>
      <c r="AD87" s="181"/>
      <c r="AE87" s="236"/>
    </row>
    <row r="88" spans="2:31" ht="60">
      <c r="B88" s="420" t="s">
        <v>199</v>
      </c>
      <c r="C88" s="439" t="s">
        <v>200</v>
      </c>
      <c r="D88" s="422" t="s">
        <v>201</v>
      </c>
      <c r="E88" s="422" t="s">
        <v>202</v>
      </c>
      <c r="F88" s="422" t="s">
        <v>203</v>
      </c>
      <c r="G88" s="440" t="s">
        <v>204</v>
      </c>
      <c r="H88" s="486" t="s">
        <v>219</v>
      </c>
      <c r="I88" s="441" t="s">
        <v>212</v>
      </c>
      <c r="J88" s="502">
        <v>0.25</v>
      </c>
      <c r="K88" s="216" t="s">
        <v>205</v>
      </c>
      <c r="L88" s="442"/>
      <c r="M88" s="216" t="s">
        <v>206</v>
      </c>
      <c r="N88" s="442"/>
      <c r="O88" s="442"/>
      <c r="P88" s="501">
        <v>10000000</v>
      </c>
      <c r="Q88" s="442"/>
      <c r="R88" s="442"/>
      <c r="S88" s="444"/>
      <c r="T88" s="443"/>
      <c r="U88" s="443"/>
      <c r="V88" s="443"/>
      <c r="W88" s="443"/>
      <c r="X88" s="443"/>
      <c r="Y88" s="443"/>
      <c r="Z88" s="444"/>
      <c r="AA88" s="444"/>
      <c r="AB88" s="444"/>
      <c r="AC88" s="444"/>
      <c r="AD88" s="444"/>
      <c r="AE88" s="445" t="s">
        <v>207</v>
      </c>
    </row>
    <row r="89" spans="2:31" ht="72">
      <c r="B89" s="373"/>
      <c r="C89" s="437"/>
      <c r="D89" s="376"/>
      <c r="E89" s="376"/>
      <c r="F89" s="376"/>
      <c r="G89" s="438"/>
      <c r="H89" s="487"/>
      <c r="I89" s="436" t="s">
        <v>213</v>
      </c>
      <c r="J89" s="503">
        <v>0.25</v>
      </c>
      <c r="K89" s="376" t="s">
        <v>208</v>
      </c>
      <c r="L89" s="432"/>
      <c r="M89" s="376" t="s">
        <v>209</v>
      </c>
      <c r="N89" s="431"/>
      <c r="O89" s="431"/>
      <c r="P89" s="433">
        <v>2000000</v>
      </c>
      <c r="Q89" s="431"/>
      <c r="R89" s="431"/>
      <c r="S89" s="446"/>
      <c r="T89" s="446"/>
      <c r="U89" s="446"/>
      <c r="V89" s="55"/>
      <c r="W89" s="446"/>
      <c r="X89" s="446"/>
      <c r="Y89" s="446"/>
      <c r="Z89" s="446"/>
      <c r="AA89" s="446"/>
      <c r="AB89" s="446"/>
      <c r="AC89" s="446"/>
      <c r="AD89" s="446"/>
      <c r="AE89" s="447"/>
    </row>
    <row r="90" spans="2:31" ht="60">
      <c r="B90" s="373"/>
      <c r="C90" s="437"/>
      <c r="D90" s="376"/>
      <c r="E90" s="376"/>
      <c r="F90" s="376"/>
      <c r="G90" s="438"/>
      <c r="H90" s="487"/>
      <c r="I90" s="436" t="s">
        <v>214</v>
      </c>
      <c r="J90" s="503">
        <v>0.25</v>
      </c>
      <c r="K90" s="376"/>
      <c r="L90" s="432"/>
      <c r="M90" s="376"/>
      <c r="N90" s="431"/>
      <c r="O90" s="431"/>
      <c r="P90" s="433">
        <v>5000000</v>
      </c>
      <c r="Q90" s="431"/>
      <c r="R90" s="431"/>
      <c r="S90" s="446"/>
      <c r="T90" s="55"/>
      <c r="U90" s="55"/>
      <c r="V90" s="55"/>
      <c r="W90" s="55"/>
      <c r="X90" s="55"/>
      <c r="Y90" s="446"/>
      <c r="Z90" s="446"/>
      <c r="AA90" s="446"/>
      <c r="AB90" s="446"/>
      <c r="AC90" s="446"/>
      <c r="AD90" s="446"/>
      <c r="AE90" s="447"/>
    </row>
    <row r="91" spans="2:31" ht="72.75" thickBot="1">
      <c r="B91" s="374"/>
      <c r="C91" s="435"/>
      <c r="D91" s="377"/>
      <c r="E91" s="377"/>
      <c r="F91" s="377"/>
      <c r="G91" s="430"/>
      <c r="H91" s="488"/>
      <c r="I91" s="448" t="s">
        <v>215</v>
      </c>
      <c r="J91" s="504">
        <v>0.25</v>
      </c>
      <c r="K91" s="217" t="s">
        <v>210</v>
      </c>
      <c r="L91" s="434"/>
      <c r="M91" s="217" t="s">
        <v>211</v>
      </c>
      <c r="N91" s="449"/>
      <c r="O91" s="449"/>
      <c r="P91" s="450">
        <v>3000000</v>
      </c>
      <c r="Q91" s="449"/>
      <c r="R91" s="449"/>
      <c r="S91" s="451"/>
      <c r="T91" s="451"/>
      <c r="U91" s="97"/>
      <c r="V91" s="451"/>
      <c r="W91" s="451"/>
      <c r="X91" s="451"/>
      <c r="Y91" s="451"/>
      <c r="Z91" s="451"/>
      <c r="AA91" s="451"/>
      <c r="AB91" s="451"/>
      <c r="AC91" s="451"/>
      <c r="AD91" s="451"/>
      <c r="AE91" s="452"/>
    </row>
    <row r="92" spans="2:31" ht="111" customHeight="1" thickBot="1">
      <c r="B92" s="454" t="s">
        <v>36</v>
      </c>
      <c r="C92" s="455" t="s">
        <v>38</v>
      </c>
      <c r="D92" s="455" t="s">
        <v>37</v>
      </c>
      <c r="E92" s="456" t="s">
        <v>184</v>
      </c>
      <c r="F92" s="455" t="s">
        <v>216</v>
      </c>
      <c r="G92" s="455" t="s">
        <v>217</v>
      </c>
      <c r="H92" s="489" t="s">
        <v>219</v>
      </c>
      <c r="I92" s="457" t="s">
        <v>218</v>
      </c>
      <c r="J92" s="505">
        <v>1</v>
      </c>
      <c r="K92" s="458"/>
      <c r="L92" s="458"/>
      <c r="M92" s="458"/>
      <c r="N92" s="458"/>
      <c r="O92" s="458"/>
      <c r="P92" s="459">
        <v>50000000</v>
      </c>
      <c r="Q92" s="458"/>
      <c r="R92" s="458"/>
      <c r="S92" s="213"/>
      <c r="T92" s="213"/>
      <c r="U92" s="213"/>
      <c r="V92" s="213"/>
      <c r="W92" s="214"/>
      <c r="X92" s="214"/>
      <c r="Y92" s="214"/>
      <c r="Z92" s="214"/>
      <c r="AA92" s="214"/>
      <c r="AB92" s="214"/>
      <c r="AC92" s="214"/>
      <c r="AD92" s="453"/>
      <c r="AE92" s="215"/>
    </row>
    <row r="94" ht="12">
      <c r="H94" s="460"/>
    </row>
  </sheetData>
  <sheetProtection/>
  <mergeCells count="353">
    <mergeCell ref="C88:C91"/>
    <mergeCell ref="H88:H91"/>
    <mergeCell ref="B88:B91"/>
    <mergeCell ref="D88:D91"/>
    <mergeCell ref="E88:E91"/>
    <mergeCell ref="F88:F91"/>
    <mergeCell ref="G88:G91"/>
    <mergeCell ref="AE88:AE91"/>
    <mergeCell ref="K89:K90"/>
    <mergeCell ref="L89:L90"/>
    <mergeCell ref="M89:M90"/>
    <mergeCell ref="B80:B83"/>
    <mergeCell ref="C80:C83"/>
    <mergeCell ref="D80:D83"/>
    <mergeCell ref="E80:E83"/>
    <mergeCell ref="F80:F83"/>
    <mergeCell ref="G80:G83"/>
    <mergeCell ref="AE75:AE79"/>
    <mergeCell ref="AC76:AC77"/>
    <mergeCell ref="AD76:AD77"/>
    <mergeCell ref="B75:B79"/>
    <mergeCell ref="C75:C79"/>
    <mergeCell ref="D75:D79"/>
    <mergeCell ref="E75:E79"/>
    <mergeCell ref="F75:F79"/>
    <mergeCell ref="G75:G79"/>
    <mergeCell ref="H75:H79"/>
    <mergeCell ref="I76:I77"/>
    <mergeCell ref="J76:J77"/>
    <mergeCell ref="W76:W77"/>
    <mergeCell ref="X76:X77"/>
    <mergeCell ref="Y76:Y77"/>
    <mergeCell ref="Z76:Z77"/>
    <mergeCell ref="R76:R77"/>
    <mergeCell ref="P76:P77"/>
    <mergeCell ref="AB76:AB77"/>
    <mergeCell ref="S76:S77"/>
    <mergeCell ref="T76:T77"/>
    <mergeCell ref="U76:U77"/>
    <mergeCell ref="V76:V77"/>
    <mergeCell ref="AA76:AA77"/>
    <mergeCell ref="Q76:Q77"/>
    <mergeCell ref="AB28:AB31"/>
    <mergeCell ref="AC28:AC31"/>
    <mergeCell ref="AD28:AD31"/>
    <mergeCell ref="H22:H31"/>
    <mergeCell ref="J27:J31"/>
    <mergeCell ref="P28:P31"/>
    <mergeCell ref="Q28:Q31"/>
    <mergeCell ref="R28:R31"/>
    <mergeCell ref="S28:S31"/>
    <mergeCell ref="O28:O31"/>
    <mergeCell ref="AE22:AE31"/>
    <mergeCell ref="V28:V31"/>
    <mergeCell ref="W28:W31"/>
    <mergeCell ref="X28:X31"/>
    <mergeCell ref="Y28:Y31"/>
    <mergeCell ref="Z28:Z31"/>
    <mergeCell ref="AA28:AA31"/>
    <mergeCell ref="AE12:AE21"/>
    <mergeCell ref="B22:B31"/>
    <mergeCell ref="C22:C31"/>
    <mergeCell ref="D22:D31"/>
    <mergeCell ref="E22:E31"/>
    <mergeCell ref="T28:T31"/>
    <mergeCell ref="U28:U31"/>
    <mergeCell ref="L28:L31"/>
    <mergeCell ref="M28:M31"/>
    <mergeCell ref="N28:N31"/>
    <mergeCell ref="F22:F31"/>
    <mergeCell ref="G22:G31"/>
    <mergeCell ref="I27:I31"/>
    <mergeCell ref="I15:I17"/>
    <mergeCell ref="K28:K31"/>
    <mergeCell ref="J15:J17"/>
    <mergeCell ref="H12:H21"/>
    <mergeCell ref="B12:B21"/>
    <mergeCell ref="C12:C21"/>
    <mergeCell ref="D12:D21"/>
    <mergeCell ref="E12:E21"/>
    <mergeCell ref="F12:F21"/>
    <mergeCell ref="G12:G21"/>
    <mergeCell ref="B32:B44"/>
    <mergeCell ref="C32:C44"/>
    <mergeCell ref="D32:D44"/>
    <mergeCell ref="E32:E44"/>
    <mergeCell ref="F32:F44"/>
    <mergeCell ref="G32:G44"/>
    <mergeCell ref="AC12:AC13"/>
    <mergeCell ref="AD12:AD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P12:P13"/>
    <mergeCell ref="Q12:Q13"/>
    <mergeCell ref="R12:R13"/>
    <mergeCell ref="S12:S13"/>
    <mergeCell ref="I12:I14"/>
    <mergeCell ref="J12:J14"/>
    <mergeCell ref="L12:L13"/>
    <mergeCell ref="L9:L10"/>
    <mergeCell ref="C9:D9"/>
    <mergeCell ref="F9:F10"/>
    <mergeCell ref="G9:G10"/>
    <mergeCell ref="H9:H10"/>
    <mergeCell ref="E9:E10"/>
    <mergeCell ref="I9:I10"/>
    <mergeCell ref="B5:K5"/>
    <mergeCell ref="B2:AE2"/>
    <mergeCell ref="B3:AE3"/>
    <mergeCell ref="B4:AE4"/>
    <mergeCell ref="AE9:AE10"/>
    <mergeCell ref="S9:AD9"/>
    <mergeCell ref="P9:R9"/>
    <mergeCell ref="J9:J10"/>
    <mergeCell ref="K9:K10"/>
    <mergeCell ref="M9:O9"/>
    <mergeCell ref="I32:I33"/>
    <mergeCell ref="J32:J33"/>
    <mergeCell ref="I34:I35"/>
    <mergeCell ref="J34:J35"/>
    <mergeCell ref="P32:P33"/>
    <mergeCell ref="H32:H44"/>
    <mergeCell ref="Q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E32:AE33"/>
    <mergeCell ref="I36:I37"/>
    <mergeCell ref="J36:J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I38:I39"/>
    <mergeCell ref="J38:J39"/>
    <mergeCell ref="P38:P39"/>
    <mergeCell ref="Q38:Q39"/>
    <mergeCell ref="R38:R39"/>
    <mergeCell ref="AC38:AC39"/>
    <mergeCell ref="AD38:AD39"/>
    <mergeCell ref="S38:S39"/>
    <mergeCell ref="T38:T39"/>
    <mergeCell ref="U38:U39"/>
    <mergeCell ref="V38:V39"/>
    <mergeCell ref="W38:W39"/>
    <mergeCell ref="X38:X39"/>
    <mergeCell ref="J45:J46"/>
    <mergeCell ref="P45:P46"/>
    <mergeCell ref="Q45:Q46"/>
    <mergeCell ref="R45:R46"/>
    <mergeCell ref="S45:S46"/>
    <mergeCell ref="AE38:AE39"/>
    <mergeCell ref="Y38:Y39"/>
    <mergeCell ref="Z38:Z39"/>
    <mergeCell ref="AA38:AA39"/>
    <mergeCell ref="AB38:AB39"/>
    <mergeCell ref="Q69:Q71"/>
    <mergeCell ref="R69:R71"/>
    <mergeCell ref="AD45:AD46"/>
    <mergeCell ref="AE45:AE46"/>
    <mergeCell ref="T45:T46"/>
    <mergeCell ref="U45:U46"/>
    <mergeCell ref="V45:V46"/>
    <mergeCell ref="W45:W46"/>
    <mergeCell ref="X45:X46"/>
    <mergeCell ref="Y45:Y46"/>
    <mergeCell ref="H45:H47"/>
    <mergeCell ref="AC45:AC46"/>
    <mergeCell ref="I63:I64"/>
    <mergeCell ref="J61:J64"/>
    <mergeCell ref="P61:P62"/>
    <mergeCell ref="P63:P64"/>
    <mergeCell ref="Z45:Z46"/>
    <mergeCell ref="AA45:AA46"/>
    <mergeCell ref="AB45:AB46"/>
    <mergeCell ref="I45:I46"/>
    <mergeCell ref="B45:B47"/>
    <mergeCell ref="C45:C47"/>
    <mergeCell ref="D45:D47"/>
    <mergeCell ref="E45:E47"/>
    <mergeCell ref="F45:F47"/>
    <mergeCell ref="G45:G47"/>
    <mergeCell ref="B48:B56"/>
    <mergeCell ref="C48:C56"/>
    <mergeCell ref="D48:D56"/>
    <mergeCell ref="E48:E56"/>
    <mergeCell ref="F48:F50"/>
    <mergeCell ref="G48:G56"/>
    <mergeCell ref="F51:F53"/>
    <mergeCell ref="I51:I52"/>
    <mergeCell ref="J51:J52"/>
    <mergeCell ref="P51:P52"/>
    <mergeCell ref="Q51:Q52"/>
    <mergeCell ref="R51:R52"/>
    <mergeCell ref="S51:S52"/>
    <mergeCell ref="AB51:AB52"/>
    <mergeCell ref="AC51:AC52"/>
    <mergeCell ref="AD51:AD52"/>
    <mergeCell ref="F54:F56"/>
    <mergeCell ref="I54:I55"/>
    <mergeCell ref="J54:J55"/>
    <mergeCell ref="P54:P55"/>
    <mergeCell ref="Q54:Q55"/>
    <mergeCell ref="T51:T52"/>
    <mergeCell ref="Y51:Y52"/>
    <mergeCell ref="Z51:Z52"/>
    <mergeCell ref="U51:U52"/>
    <mergeCell ref="V51:V52"/>
    <mergeCell ref="W51:W52"/>
    <mergeCell ref="X51:X52"/>
    <mergeCell ref="AA51:AA52"/>
    <mergeCell ref="H48:H56"/>
    <mergeCell ref="X54:X55"/>
    <mergeCell ref="Y54:Y55"/>
    <mergeCell ref="Z54:Z55"/>
    <mergeCell ref="AA54:AA55"/>
    <mergeCell ref="AB54:AB55"/>
    <mergeCell ref="R54:R55"/>
    <mergeCell ref="S54:S55"/>
    <mergeCell ref="T54:T55"/>
    <mergeCell ref="U54:U55"/>
    <mergeCell ref="X57:X60"/>
    <mergeCell ref="T57:T60"/>
    <mergeCell ref="AD54:AD55"/>
    <mergeCell ref="AE54:AE55"/>
    <mergeCell ref="AC54:AC55"/>
    <mergeCell ref="V54:V55"/>
    <mergeCell ref="W54:W55"/>
    <mergeCell ref="AE57:AE60"/>
    <mergeCell ref="Q57:Q60"/>
    <mergeCell ref="R57:R60"/>
    <mergeCell ref="S57:S60"/>
    <mergeCell ref="U57:U60"/>
    <mergeCell ref="V57:V60"/>
    <mergeCell ref="W57:W60"/>
    <mergeCell ref="Y57:Y60"/>
    <mergeCell ref="Z57:Z60"/>
    <mergeCell ref="AA57:AA60"/>
    <mergeCell ref="AB57:AB60"/>
    <mergeCell ref="AC57:AC60"/>
    <mergeCell ref="AD57:AD60"/>
    <mergeCell ref="B57:B65"/>
    <mergeCell ref="C57:C65"/>
    <mergeCell ref="D57:D65"/>
    <mergeCell ref="E57:E65"/>
    <mergeCell ref="F57:F65"/>
    <mergeCell ref="G57:G65"/>
    <mergeCell ref="H57:H65"/>
    <mergeCell ref="I61:I62"/>
    <mergeCell ref="J57:J60"/>
    <mergeCell ref="I69:I71"/>
    <mergeCell ref="J69:J71"/>
    <mergeCell ref="P69:P71"/>
    <mergeCell ref="I57:I60"/>
    <mergeCell ref="P57:P60"/>
    <mergeCell ref="I66:I68"/>
    <mergeCell ref="J66:J68"/>
    <mergeCell ref="P66:P68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Z66:Z68"/>
    <mergeCell ref="AA66:AA68"/>
    <mergeCell ref="AB66:AB68"/>
    <mergeCell ref="AC66:AC68"/>
    <mergeCell ref="AD66:AD68"/>
    <mergeCell ref="AE66:AE68"/>
    <mergeCell ref="Y72:Y74"/>
    <mergeCell ref="Z72:Z74"/>
    <mergeCell ref="J72:J74"/>
    <mergeCell ref="P72:P74"/>
    <mergeCell ref="Q72:Q74"/>
    <mergeCell ref="R72:R74"/>
    <mergeCell ref="S72:S74"/>
    <mergeCell ref="T72:T74"/>
    <mergeCell ref="AA72:AA74"/>
    <mergeCell ref="AB72:AB74"/>
    <mergeCell ref="AC72:AC74"/>
    <mergeCell ref="AD72:AD74"/>
    <mergeCell ref="AE72:AE74"/>
    <mergeCell ref="I72:I74"/>
    <mergeCell ref="U72:U74"/>
    <mergeCell ref="V72:V74"/>
    <mergeCell ref="W72:W74"/>
    <mergeCell ref="X72:X74"/>
    <mergeCell ref="H66:H74"/>
    <mergeCell ref="B66:B74"/>
    <mergeCell ref="C66:C74"/>
    <mergeCell ref="D66:D74"/>
    <mergeCell ref="E66:E74"/>
    <mergeCell ref="F66:F74"/>
    <mergeCell ref="G66:G74"/>
    <mergeCell ref="AE80:AE83"/>
    <mergeCell ref="AE84:AE87"/>
    <mergeCell ref="H84:H87"/>
    <mergeCell ref="B84:B87"/>
    <mergeCell ref="C84:C87"/>
    <mergeCell ref="D84:D87"/>
    <mergeCell ref="E84:E87"/>
    <mergeCell ref="F84:F87"/>
    <mergeCell ref="G84:G87"/>
    <mergeCell ref="H80:H83"/>
  </mergeCells>
  <printOptions/>
  <pageMargins left="1.06" right="0.15748031496062992" top="0.35433070866141736" bottom="0.2755905511811024" header="0.2362204724409449" footer="0.15748031496062992"/>
  <pageSetup horizontalDpi="600" verticalDpi="600" orientation="landscape" paperSize="5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5:E25"/>
  <sheetViews>
    <sheetView zoomScalePageLayoutView="0" workbookViewId="0" topLeftCell="A1">
      <selection activeCell="E26" sqref="E26"/>
    </sheetView>
  </sheetViews>
  <sheetFormatPr defaultColWidth="11.421875" defaultRowHeight="15"/>
  <sheetData>
    <row r="25" spans="4:5" ht="15">
      <c r="D25">
        <f>50+89.137</f>
        <v>139.137</v>
      </c>
      <c r="E25">
        <f>+D25-121.43</f>
        <v>17.706999999999994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GIGLIOLA CORPUS</cp:lastModifiedBy>
  <cp:lastPrinted>2013-01-22T15:11:04Z</cp:lastPrinted>
  <dcterms:created xsi:type="dcterms:W3CDTF">2012-10-31T20:22:15Z</dcterms:created>
  <dcterms:modified xsi:type="dcterms:W3CDTF">2014-01-31T00:32:37Z</dcterms:modified>
  <cp:category/>
  <cp:version/>
  <cp:contentType/>
  <cp:contentStatus/>
</cp:coreProperties>
</file>