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jas\Documents\2018\Prepuesto\"/>
    </mc:Choice>
  </mc:AlternateContent>
  <bookViews>
    <workbookView xWindow="120" yWindow="105" windowWidth="28515" windowHeight="12600" activeTab="4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_FilterDatabase" localSheetId="0" hidden="1">Hoja1!$A$1:$Q$66</definedName>
    <definedName name="_xlnm._FilterDatabase" localSheetId="3" hidden="1">Hoja4!$A$1:$S$47</definedName>
    <definedName name="_xlnm.Print_Area" localSheetId="0">Hoja1!$A$1:$Q$66</definedName>
    <definedName name="_xlnm.Print_Titles" localSheetId="0">Hoja1!$1:$2</definedName>
  </definedNames>
  <calcPr calcId="171027"/>
</workbook>
</file>

<file path=xl/calcChain.xml><?xml version="1.0" encoding="utf-8"?>
<calcChain xmlns="http://schemas.openxmlformats.org/spreadsheetml/2006/main">
  <c r="C6" i="5" l="1"/>
  <c r="D6" i="5"/>
  <c r="E6" i="5"/>
  <c r="F6" i="5"/>
  <c r="G6" i="5"/>
  <c r="H6" i="5"/>
  <c r="I6" i="5"/>
  <c r="B6" i="5"/>
  <c r="J4" i="5"/>
  <c r="J3" i="5"/>
  <c r="J6" i="5" s="1"/>
  <c r="N27" i="1" l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47" i="4" l="1"/>
  <c r="N46" i="4"/>
  <c r="N44" i="4"/>
  <c r="N43" i="4"/>
  <c r="N42" i="4"/>
  <c r="N39" i="4"/>
  <c r="N38" i="4"/>
  <c r="N37" i="4"/>
  <c r="N36" i="4"/>
  <c r="N35" i="4"/>
  <c r="N34" i="4"/>
  <c r="N33" i="4"/>
  <c r="N31" i="4"/>
  <c r="N30" i="4"/>
  <c r="N29" i="4"/>
  <c r="N28" i="4"/>
  <c r="N27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D14" i="2" l="1"/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28" i="1"/>
  <c r="B3" i="2" l="1"/>
  <c r="C3" i="2" s="1"/>
  <c r="B12" i="2"/>
  <c r="C12" i="2" s="1"/>
  <c r="E12" i="2" s="1"/>
  <c r="B11" i="2"/>
  <c r="C11" i="2" s="1"/>
  <c r="E11" i="2" s="1"/>
  <c r="B10" i="2"/>
  <c r="C10" i="2" s="1"/>
  <c r="E10" i="2" s="1"/>
  <c r="B9" i="2"/>
  <c r="C9" i="2" s="1"/>
  <c r="E9" i="2" s="1"/>
  <c r="B8" i="2"/>
  <c r="C8" i="2" s="1"/>
  <c r="E8" i="2" s="1"/>
  <c r="B7" i="2"/>
  <c r="C7" i="2" s="1"/>
  <c r="E7" i="2" s="1"/>
  <c r="B6" i="2"/>
  <c r="C6" i="2" s="1"/>
  <c r="E6" i="2" s="1"/>
  <c r="B5" i="2"/>
  <c r="C5" i="2" s="1"/>
  <c r="E5" i="2" s="1"/>
  <c r="B4" i="2"/>
  <c r="C4" i="2" s="1"/>
  <c r="E4" i="2" s="1"/>
  <c r="B2" i="2"/>
  <c r="C2" i="2" s="1"/>
  <c r="E2" i="2" l="1"/>
  <c r="C14" i="2"/>
</calcChain>
</file>

<file path=xl/sharedStrings.xml><?xml version="1.0" encoding="utf-8"?>
<sst xmlns="http://schemas.openxmlformats.org/spreadsheetml/2006/main" count="883" uniqueCount="190">
  <si>
    <t>Numeral</t>
  </si>
  <si>
    <t>Programa</t>
  </si>
  <si>
    <t>Subprograma</t>
  </si>
  <si>
    <t>Proyecto</t>
  </si>
  <si>
    <t>Actividad</t>
  </si>
  <si>
    <t>Meta</t>
  </si>
  <si>
    <t>RP</t>
  </si>
  <si>
    <t>SGP</t>
  </si>
  <si>
    <t>Cofinanciación</t>
  </si>
  <si>
    <t>SGR</t>
  </si>
  <si>
    <t>Crédito</t>
  </si>
  <si>
    <t>Otros</t>
  </si>
  <si>
    <t>Fuente</t>
  </si>
  <si>
    <t>Inicia</t>
  </si>
  <si>
    <t>Termina</t>
  </si>
  <si>
    <t>TOTAL</t>
  </si>
  <si>
    <t>RECURSOS</t>
  </si>
  <si>
    <t>4.7.3.1</t>
  </si>
  <si>
    <t>Más fortalecimiento y encadenamiento productivo</t>
  </si>
  <si>
    <t>Apoyo a la construcción y manejo de centros de producción, beneficio, mercadeo y comercialización de productos y subproductos agropecuarios y pesqueros</t>
  </si>
  <si>
    <t>4.7.3.2</t>
  </si>
  <si>
    <t>Más conocimiento y manejo eco sistémico</t>
  </si>
  <si>
    <t>Material divulgativo</t>
  </si>
  <si>
    <t>Apoyo a la construcción y manejo de centros de producción, beneficio, mercadeo y comercialización de productos y subproductos agropecuarios y pesqueros.</t>
  </si>
  <si>
    <t>Plan ajuste, ambiental y de obras complementarias</t>
  </si>
  <si>
    <t>Mantenimiento equipos existentes</t>
  </si>
  <si>
    <t>Aiu</t>
  </si>
  <si>
    <t>Construir y adecuar el terminal pesquero artesanal</t>
  </si>
  <si>
    <t>4.7.6.4</t>
  </si>
  <si>
    <t>Estudio y conservación de especies marinas amenazadas, claves e invasoras.</t>
  </si>
  <si>
    <t>Acciones de control (concurso de pesca  y salidas dirigidas)</t>
  </si>
  <si>
    <t>4.7.2.3</t>
  </si>
  <si>
    <t>Más fortalecimiento de la base empresarial</t>
  </si>
  <si>
    <t>Educación socio-empresarial asociativa e innovación tecnología.</t>
  </si>
  <si>
    <t>4.7.6.1</t>
  </si>
  <si>
    <t>Investigación y evaluación de los recursos pesquero</t>
  </si>
  <si>
    <t>Estudios langosta espinosas</t>
  </si>
  <si>
    <t>4.7.6.2</t>
  </si>
  <si>
    <t>Fortalecimiento del monitoreo pesquero</t>
  </si>
  <si>
    <t>Implem. De programa de monitoreo pesquero y amb.</t>
  </si>
  <si>
    <t>4.7.4.2</t>
  </si>
  <si>
    <t>Más participación ciudadana</t>
  </si>
  <si>
    <t>Fortalecimiento de la cadena productiva de pesca y de grupos de participación ciudadana</t>
  </si>
  <si>
    <t>Fortalecimiento JUNDEPESCA (Tramites de permiso y Registro General de Pesca)</t>
  </si>
  <si>
    <t>4.7.5.1</t>
  </si>
  <si>
    <t>Más gobernabilidad, regulación y control de la actividad pesquera</t>
  </si>
  <si>
    <t>Fortalecimiento del esquema de control y vigilancia</t>
  </si>
  <si>
    <t>4.7.5.2</t>
  </si>
  <si>
    <t>Prevención y control de la pesca ilegal e ilícita en el archipiélago</t>
  </si>
  <si>
    <t>Campana cultura legalidad (publicaciones  material divulgativos  entre otros)</t>
  </si>
  <si>
    <t>4.7.5.3</t>
  </si>
  <si>
    <t>Políticas, planes y normas, tendientes al uso sostenible de los recursos pesqueros</t>
  </si>
  <si>
    <t>Educación y sensibilización ambiental</t>
  </si>
  <si>
    <t>Campaña de reducción de la vulnerabilidad de pescadores a problemas de
salud (Deshidratación, visión y piel)</t>
  </si>
  <si>
    <t>Total</t>
  </si>
  <si>
    <t>Presupuesto</t>
  </si>
  <si>
    <t>Actualizar proyectos</t>
  </si>
  <si>
    <t>Balance</t>
  </si>
  <si>
    <t>OK</t>
  </si>
  <si>
    <t>Capacitación en temas organizacionales</t>
  </si>
  <si>
    <t>Ok</t>
  </si>
  <si>
    <t>Foro pesquero Departamental</t>
  </si>
  <si>
    <t>Atlas pesquero y publicaciones científicas</t>
  </si>
  <si>
    <t>Agricultura y Pesca</t>
  </si>
  <si>
    <t>Número de proyectos de infraestructura apoyados</t>
  </si>
  <si>
    <t>Adquisición de quioscos y baterías sanitarias para pescadores de San Andrés, providencia y santa catalina</t>
  </si>
  <si>
    <t>Compra de baterías sanitarias</t>
  </si>
  <si>
    <t>Compra quioscos</t>
  </si>
  <si>
    <t>Adquisición de oficinas móviles con punto de venta para las asociaciones de pescadores de San Andrés, providencia y santa catalina, islas</t>
  </si>
  <si>
    <t>Oficinas móviles con puntos de ventas</t>
  </si>
  <si>
    <t>Capacitación en procesos de aprovechamiento de recursos pesqueros y acuicultura en el departamento municipio san Andrés departamento arch. De san an</t>
  </si>
  <si>
    <t>Número de estudios realizados</t>
  </si>
  <si>
    <t>Foros, talleres y capacitaciones en pesquería y acuicultura</t>
  </si>
  <si>
    <t>Construcción y adecuación del terminal pesquero artesanal de la isla de San Andrés municipio san Andrés departamento arch.</t>
  </si>
  <si>
    <t>Diseño estructural y arquitectónico de muelle fijo para term</t>
  </si>
  <si>
    <t>Adquirir la dotación completa para el función. De la planta</t>
  </si>
  <si>
    <t>Desarrollo de acciones integrales de estudio y control de la invasión del pez león 2016-2020 en la reserva de biosfera sea flower municipio san Andrés departamento arch.</t>
  </si>
  <si>
    <t>Intercambio científico</t>
  </si>
  <si>
    <t>Número Estrategias de estudio y control sobre especies invasoras Implementadas</t>
  </si>
  <si>
    <t>Piloto de estimulo a la pesca y consumo de pez león</t>
  </si>
  <si>
    <t>Desarrollo integral sostenible de la pesca artesanal 2016-2020 en San Andrés, providencia y santa catalina</t>
  </si>
  <si>
    <t>Asesoría y acompañamiento empresarial</t>
  </si>
  <si>
    <t>Número de asociaciones fortalecidas</t>
  </si>
  <si>
    <t>Fomento al desarrollo productivo de la pesca en el archipiélago</t>
  </si>
  <si>
    <t>Campana de retorno seguro a casa "come back home FIshermen"</t>
  </si>
  <si>
    <t>Número de iniciativas de seguridad e inclusión implementadas</t>
  </si>
  <si>
    <t>Estudio y conservación de especies amenazadas 2016-2020 en la reserva de biosfera sea flower municipio san Andrés departamento arch.</t>
  </si>
  <si>
    <t>Implementación PAN Tiburones</t>
  </si>
  <si>
    <t>Acciones de estudio y/o conservación sobre especies amenazadas o Claves realizadas</t>
  </si>
  <si>
    <t>Estudios biológicos  ecológico y/o pesqueros sobre caracol pala</t>
  </si>
  <si>
    <t>Participación y/u organización de intercambios científicos, talleres, cursos,
seminarios y similares</t>
  </si>
  <si>
    <t>Estudio y manejo de los recursos pesqueros con enfoque ecosistémico 2016-2020 en la reserva de biosfera sea flower municipio san Andrés departamento arch.</t>
  </si>
  <si>
    <t>Número  de estudios realizados</t>
  </si>
  <si>
    <t>Estudios stock y manejo de peces</t>
  </si>
  <si>
    <t>Participación y org. En capacitaciones, talleres, intercambio</t>
  </si>
  <si>
    <t>Número Programas de monitoreo implementadas</t>
  </si>
  <si>
    <t>Fortalecimiento de la cadena de frio y comercialización de las asociaciones de pescadores artesanales 2016-2020 de San Andrés y providencia islas</t>
  </si>
  <si>
    <t>Fortalecimiento y acompañamiento técnico</t>
  </si>
  <si>
    <t>Número de iniciativas de manejo post-captura implementadas</t>
  </si>
  <si>
    <t>Adquisición y entrega de herramientas, materiales y suministro</t>
  </si>
  <si>
    <t>Innovación tecnológica y educación socio empresarial educativa en san Andrés isla municipio san Andrés departamento arch. De san an</t>
  </si>
  <si>
    <t>Talleres de innovación y emprendimiento para agricultores y</t>
  </si>
  <si>
    <t>Propiciar espacios para la incursión en nuevas estrategias c</t>
  </si>
  <si>
    <t>Mejoramiento de la gobernabilidad de los recursos hidrobiológicos y pesqueros en la reserva de biosfera SeaFlower 2016-2020 en San Andrés, providencia y santa catalina</t>
  </si>
  <si>
    <t>Número de reuniones y/o Jornadas realizadas</t>
  </si>
  <si>
    <t>Cooperación Local  nacional y Regional (Intercambios  foros  talleres y similares)</t>
  </si>
  <si>
    <t>Implementación de protocolos para el control y vigilancia de la cadena productiva de pesca</t>
  </si>
  <si>
    <t>Dotación (materiales  insumos y equipos control y vigilancia)</t>
  </si>
  <si>
    <t>Controles operativos y administrativos en san Andrés y provi</t>
  </si>
  <si>
    <t>Campañas implementadas</t>
  </si>
  <si>
    <t>Política pesquera</t>
  </si>
  <si>
    <t>Número de reformas legales gestionadas</t>
  </si>
  <si>
    <t>Área</t>
  </si>
  <si>
    <t>Dotación</t>
  </si>
  <si>
    <t>Acuicultura y aprovechamiento sostenible de los recursos pesqueros</t>
  </si>
  <si>
    <t>4.7.6.5</t>
  </si>
  <si>
    <t>Ejecucion</t>
  </si>
  <si>
    <t>Valor</t>
  </si>
  <si>
    <t>Licitacion Publica 1</t>
  </si>
  <si>
    <t>Compra Oficina Moviles dotadas</t>
  </si>
  <si>
    <t>Adicion Convenio Coralina</t>
  </si>
  <si>
    <t>Adicional Terminal Pesquero</t>
  </si>
  <si>
    <t>S/D</t>
  </si>
  <si>
    <t>Selección Abreviada Menor Cuantia</t>
  </si>
  <si>
    <t>Logistica GCFI</t>
  </si>
  <si>
    <t>Viaticos y Gastos de Viaje</t>
  </si>
  <si>
    <t>Contratacion Personal</t>
  </si>
  <si>
    <t>Campañas / Dia del Pescador</t>
  </si>
  <si>
    <t>Contratacion Personal
Charlas dia del Pescador</t>
  </si>
  <si>
    <t>Alquiler Lancha</t>
  </si>
  <si>
    <t>Expedicion Cayos del Norte</t>
  </si>
  <si>
    <t>Gasolina (Expedicion Seaflower)</t>
  </si>
  <si>
    <t>Selección Abrevidada de Menor Cuantia</t>
  </si>
  <si>
    <t>Minima Cuantia</t>
  </si>
  <si>
    <t>Talleres</t>
  </si>
  <si>
    <t>Compra de conservacion de productos pesqueros</t>
  </si>
  <si>
    <t>Adicion Contrato Iteradmisnitrativo UNAL</t>
  </si>
  <si>
    <t>Logistica Jundepesca</t>
  </si>
  <si>
    <t>Resgitro General de Pesca y Acuicultura</t>
  </si>
  <si>
    <t xml:space="preserve">Campañas </t>
  </si>
  <si>
    <t>Alquiler Cuarto Frio</t>
  </si>
  <si>
    <t>Gatos de Viaje</t>
  </si>
  <si>
    <t>Materiales y Samunistro</t>
  </si>
  <si>
    <t>Plan Pesquero Componente Tiburones</t>
  </si>
  <si>
    <t xml:space="preserve">Plan Pesquero </t>
  </si>
  <si>
    <t>infraestructura publica turistica</t>
  </si>
  <si>
    <t>Recurso Pesca</t>
  </si>
  <si>
    <t>ingresos corrientes de libre destinacion</t>
  </si>
  <si>
    <t>Implementacion de programas de fomento y fortalecimiento del sector agropecuario 2016-2020 del departamento de San Andres, providencia y santa catalina</t>
  </si>
  <si>
    <t>Asistencia a eventos  talleres y ferias con miras al fortalecimiento del sector agropecuario</t>
  </si>
  <si>
    <t>enero</t>
  </si>
  <si>
    <t>diciembre</t>
  </si>
  <si>
    <t>agropecuaria</t>
  </si>
  <si>
    <t>Capacitaciones al personal tecnico y profesional</t>
  </si>
  <si>
    <t>Formulacion del programa de desarrollo agropecuario</t>
  </si>
  <si>
    <t>Fortalecimiennto empresarial de los pequenos productores agropecuarios</t>
  </si>
  <si>
    <t>Implementacion de  buenas practicas agropecuarias y agricultura urbana (patios productivos)</t>
  </si>
  <si>
    <t>Implementacion de modelos de produccion agropecuaria</t>
  </si>
  <si>
    <t>Reforestación Productiva 2016-2020 en San Andrés, Providencia y Santa Catalina</t>
  </si>
  <si>
    <t>Capacitacion al personal tecnico en prevencion de plagas de afectacion economica</t>
  </si>
  <si>
    <t>Compra de insumos y material vegetal para adelantar campanas de reforestacion</t>
  </si>
  <si>
    <t>Eventos y talleres</t>
  </si>
  <si>
    <t>Medidas de mitigacion para la cochinilla rosada y el chinche acanalado</t>
  </si>
  <si>
    <t>Asistencia Tecnica Agropecuaria Dirigida a Mujeres Rurales y Pequeños Productores Agropecuarios de San Andrés, Providencia y Santa Catalina</t>
  </si>
  <si>
    <t>Asistencia tecnica agricola</t>
  </si>
  <si>
    <t>sgp propositos generales (otros sectores)</t>
  </si>
  <si>
    <t>Asistencia tecnica porcicola</t>
  </si>
  <si>
    <t>Implementación de Estrategia y Programa de Apoyo Tecnico y Financiero a Iniciativas Productivas de Las Asociaciones 2016-2020 de San Andrés, Providencia y Santa Catalina</t>
  </si>
  <si>
    <t>Apoyo a proyectos productivos adelantada por las asociaciones</t>
  </si>
  <si>
    <t>Diseno e implementacion de porogramas de mercados comunitarios moviles</t>
  </si>
  <si>
    <t>Fortalecimiento asociaciones productivas del dpto.</t>
  </si>
  <si>
    <t>Programas de formacion en agroindustria para el fort.</t>
  </si>
  <si>
    <t>Implementación de Unidades Productivas y Sostenibles de Agricultura Urbana 2016-2020 en San Andrés, Isla</t>
  </si>
  <si>
    <t>Capacitaciones en buenas practicas agropecuarias y manjo postcosecha</t>
  </si>
  <si>
    <t>Implementacion de patios productivos en en sector urbano</t>
  </si>
  <si>
    <t>Talleres de manejo postcosecha de la produccion</t>
  </si>
  <si>
    <t>Implementación del Programa Agropecuario Desde el Preescolar 2016-2020 en San Andrés, Isla</t>
  </si>
  <si>
    <t>Capacitacion al personal docente y alumnos de los colegios beneficiarios</t>
  </si>
  <si>
    <t>Impementacion de tres galpones en escuelas beneficiarias</t>
  </si>
  <si>
    <t>Implementacion de tres huertas escolares</t>
  </si>
  <si>
    <t>Apoyo al programa de seguridad alimentaria para pequenos productores agropecuarios 2016-2020 en San Andres, providencia y santa catalina</t>
  </si>
  <si>
    <t>Adquisicion de insumos agropecuarios</t>
  </si>
  <si>
    <t>Difusion del proyecto de seguridad alimentaria</t>
  </si>
  <si>
    <t>Realizacion de feria agroalimentaria</t>
  </si>
  <si>
    <t>Pesca</t>
  </si>
  <si>
    <t>Impresos</t>
  </si>
  <si>
    <t>Logistica</t>
  </si>
  <si>
    <t>Estudio y Manejo de los Recursos Pesqueros con Enfoque Ecosistémico 2016-2020 en la Reserva de Biosfera Seaflower (03 - 3 - 9 1 - 508)</t>
  </si>
  <si>
    <t>Estudio y Conservación de Especies Amenazadas 2016-2020 en la Reserva de Biosfera Sea Flower. 03 - 3 - 9 11 - 508)</t>
  </si>
  <si>
    <t>Mejoramiento de la Gobernabilidad de los Recursos Hidrobiológicos y Pesqueros en la Reserva de Biosfera Seaflower 2016-2020 en San Andrés, Providencia y Santa Catalina (03 - 3 - 9 2 - 508)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</si>
</sst>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4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2" fontId="0" fillId="0" borderId="0" xfId="2" applyFont="1"/>
    <xf numFmtId="42" fontId="0" fillId="0" borderId="0" xfId="0" applyNumberFormat="1"/>
    <xf numFmtId="42" fontId="3" fillId="2" borderId="0" xfId="3" applyNumberFormat="1"/>
    <xf numFmtId="0" fontId="1" fillId="0" borderId="6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1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2" fontId="4" fillId="10" borderId="1" xfId="0" applyNumberFormat="1" applyFont="1" applyFill="1" applyBorder="1" applyAlignment="1">
      <alignment horizontal="center" vertical="center"/>
    </xf>
    <xf numFmtId="42" fontId="4" fillId="6" borderId="1" xfId="0" applyNumberFormat="1" applyFont="1" applyFill="1" applyBorder="1" applyAlignment="1">
      <alignment horizontal="center" vertical="center"/>
    </xf>
    <xf numFmtId="42" fontId="4" fillId="3" borderId="1" xfId="0" applyNumberFormat="1" applyFont="1" applyFill="1" applyBorder="1" applyAlignment="1">
      <alignment horizontal="center" vertical="center"/>
    </xf>
    <xf numFmtId="42" fontId="4" fillId="4" borderId="1" xfId="0" applyNumberFormat="1" applyFont="1" applyFill="1" applyBorder="1" applyAlignment="1">
      <alignment horizontal="center" vertical="center"/>
    </xf>
    <xf numFmtId="42" fontId="4" fillId="5" borderId="1" xfId="0" applyNumberFormat="1" applyFont="1" applyFill="1" applyBorder="1" applyAlignment="1">
      <alignment horizontal="center" vertical="center"/>
    </xf>
    <xf numFmtId="42" fontId="4" fillId="7" borderId="1" xfId="0" applyNumberFormat="1" applyFont="1" applyFill="1" applyBorder="1" applyAlignment="1">
      <alignment horizontal="center" vertical="center"/>
    </xf>
    <xf numFmtId="42" fontId="4" fillId="9" borderId="1" xfId="0" applyNumberFormat="1" applyFont="1" applyFill="1" applyBorder="1" applyAlignment="1">
      <alignment horizontal="center" vertical="center"/>
    </xf>
    <xf numFmtId="42" fontId="4" fillId="12" borderId="1" xfId="0" applyNumberFormat="1" applyFont="1" applyFill="1" applyBorder="1" applyAlignment="1">
      <alignment horizontal="center" vertical="center"/>
    </xf>
    <xf numFmtId="42" fontId="4" fillId="11" borderId="1" xfId="0" applyNumberFormat="1" applyFont="1" applyFill="1" applyBorder="1" applyAlignment="1">
      <alignment horizontal="center" vertical="center"/>
    </xf>
    <xf numFmtId="42" fontId="4" fillId="8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42" fontId="4" fillId="6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/>
    </xf>
    <xf numFmtId="164" fontId="4" fillId="9" borderId="1" xfId="1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164" fontId="4" fillId="12" borderId="1" xfId="1" applyNumberFormat="1" applyFont="1" applyFill="1" applyBorder="1" applyAlignment="1">
      <alignment horizontal="center" vertical="center"/>
    </xf>
    <xf numFmtId="164" fontId="4" fillId="8" borderId="1" xfId="1" applyNumberFormat="1" applyFont="1" applyFill="1" applyBorder="1" applyAlignment="1">
      <alignment horizontal="center" vertical="center"/>
    </xf>
    <xf numFmtId="17" fontId="4" fillId="8" borderId="1" xfId="0" applyNumberFormat="1" applyFont="1" applyFill="1" applyBorder="1" applyAlignment="1">
      <alignment horizontal="center" vertical="center"/>
    </xf>
    <xf numFmtId="42" fontId="4" fillId="10" borderId="1" xfId="2" applyFont="1" applyFill="1" applyBorder="1" applyAlignment="1">
      <alignment horizontal="center" vertical="center"/>
    </xf>
    <xf numFmtId="17" fontId="4" fillId="1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4" fillId="6" borderId="1" xfId="1" applyNumberFormat="1" applyFont="1" applyFill="1" applyBorder="1" applyAlignment="1">
      <alignment horizontal="center" vertical="center"/>
    </xf>
    <xf numFmtId="17" fontId="4" fillId="6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7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17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7" fontId="4" fillId="5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164" fontId="4" fillId="7" borderId="1" xfId="1" applyNumberFormat="1" applyFont="1" applyFill="1" applyBorder="1" applyAlignment="1">
      <alignment horizontal="center" vertical="center"/>
    </xf>
    <xf numFmtId="17" fontId="4" fillId="7" borderId="1" xfId="0" applyNumberFormat="1" applyFont="1" applyFill="1" applyBorder="1" applyAlignment="1">
      <alignment horizontal="center" vertical="center"/>
    </xf>
    <xf numFmtId="17" fontId="4" fillId="9" borderId="1" xfId="0" applyNumberFormat="1" applyFont="1" applyFill="1" applyBorder="1" applyAlignment="1">
      <alignment horizontal="center" vertical="center"/>
    </xf>
    <xf numFmtId="17" fontId="4" fillId="12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164" fontId="4" fillId="11" borderId="1" xfId="1" applyNumberFormat="1" applyFont="1" applyFill="1" applyBorder="1" applyAlignment="1">
      <alignment horizontal="center" vertical="center"/>
    </xf>
    <xf numFmtId="17" fontId="4" fillId="11" borderId="1" xfId="0" applyNumberFormat="1" applyFont="1" applyFill="1" applyBorder="1" applyAlignment="1">
      <alignment horizontal="center" vertical="center"/>
    </xf>
    <xf numFmtId="42" fontId="0" fillId="0" borderId="0" xfId="2" applyFont="1" applyAlignment="1">
      <alignment vertical="center" wrapText="1"/>
    </xf>
    <xf numFmtId="42" fontId="0" fillId="0" borderId="0" xfId="2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 indent="1"/>
    </xf>
    <xf numFmtId="164" fontId="1" fillId="0" borderId="10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 indent="1"/>
    </xf>
    <xf numFmtId="0" fontId="1" fillId="0" borderId="13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3" xfId="1" applyNumberFormat="1" applyFont="1" applyBorder="1" applyAlignment="1">
      <alignment horizontal="center" vertical="center"/>
    </xf>
    <xf numFmtId="0" fontId="0" fillId="0" borderId="1" xfId="0" applyBorder="1"/>
    <xf numFmtId="164" fontId="1" fillId="0" borderId="1" xfId="1" applyNumberFormat="1" applyFon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left" wrapText="1" indent="1"/>
    </xf>
    <xf numFmtId="164" fontId="1" fillId="0" borderId="16" xfId="1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left" wrapText="1" indent="1"/>
    </xf>
    <xf numFmtId="164" fontId="1" fillId="0" borderId="21" xfId="1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1" fillId="0" borderId="21" xfId="1" applyNumberFormat="1" applyFont="1" applyBorder="1"/>
    <xf numFmtId="0" fontId="0" fillId="0" borderId="16" xfId="0" applyBorder="1" applyAlignment="1">
      <alignment horizontal="left" vertical="center" wrapText="1" indent="1"/>
    </xf>
    <xf numFmtId="164" fontId="1" fillId="0" borderId="16" xfId="1" applyNumberFormat="1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left" wrapText="1" indent="1"/>
    </xf>
    <xf numFmtId="164" fontId="1" fillId="0" borderId="3" xfId="1" applyNumberFormat="1" applyFont="1" applyBorder="1"/>
    <xf numFmtId="164" fontId="1" fillId="0" borderId="1" xfId="1" applyNumberFormat="1" applyFont="1" applyBorder="1"/>
    <xf numFmtId="164" fontId="1" fillId="0" borderId="3" xfId="1" applyNumberFormat="1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left" wrapText="1" indent="1"/>
    </xf>
    <xf numFmtId="164" fontId="1" fillId="0" borderId="6" xfId="1" applyNumberFormat="1" applyFont="1" applyBorder="1"/>
    <xf numFmtId="164" fontId="1" fillId="0" borderId="18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4" fontId="1" fillId="0" borderId="10" xfId="1" applyNumberFormat="1" applyFont="1" applyBorder="1" applyAlignment="1">
      <alignment horizontal="center" vertical="center" wrapText="1"/>
    </xf>
    <xf numFmtId="164" fontId="1" fillId="0" borderId="13" xfId="1" applyNumberFormat="1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2" fontId="0" fillId="0" borderId="0" xfId="2" applyFont="1" applyAlignment="1">
      <alignment horizontal="center" vertical="center" wrapText="1"/>
    </xf>
    <xf numFmtId="42" fontId="0" fillId="0" borderId="0" xfId="2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42" fontId="0" fillId="0" borderId="0" xfId="2" applyFont="1" applyAlignment="1">
      <alignment horizontal="center" vertical="center"/>
    </xf>
  </cellXfs>
  <cellStyles count="4">
    <cellStyle name="Bueno" xfId="3" builtinId="26"/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66"/>
  <sheetViews>
    <sheetView view="pageBreakPreview" zoomScaleNormal="85" zoomScaleSheetLayoutView="100" workbookViewId="0">
      <pane xSplit="1" ySplit="2" topLeftCell="C3" activePane="bottomRight" state="frozen"/>
      <selection pane="topRight" activeCell="C1" sqref="C1"/>
      <selection pane="bottomLeft" activeCell="A5" sqref="A5"/>
      <selection pane="bottomRight" activeCell="H72" sqref="H72"/>
    </sheetView>
  </sheetViews>
  <sheetFormatPr baseColWidth="10" defaultRowHeight="15" x14ac:dyDescent="0.25"/>
  <cols>
    <col min="1" max="1" width="9.5703125" style="30" customWidth="1"/>
    <col min="2" max="4" width="25" style="30" customWidth="1"/>
    <col min="5" max="5" width="16.85546875" style="30" customWidth="1"/>
    <col min="6" max="6" width="21.7109375" style="30" customWidth="1"/>
    <col min="7" max="7" width="15.5703125" style="30" bestFit="1" customWidth="1"/>
    <col min="8" max="8" width="13" style="30" bestFit="1" customWidth="1"/>
    <col min="9" max="9" width="14.85546875" style="30" customWidth="1"/>
    <col min="10" max="10" width="4.7109375" style="30" bestFit="1" customWidth="1"/>
    <col min="11" max="11" width="7.5703125" style="30" bestFit="1" customWidth="1"/>
    <col min="12" max="12" width="5.85546875" style="30" bestFit="1" customWidth="1"/>
    <col min="13" max="13" width="13" style="43" customWidth="1"/>
    <col min="14" max="14" width="14.140625" style="30" customWidth="1"/>
    <col min="15" max="15" width="7.42578125" style="30" customWidth="1"/>
    <col min="16" max="16" width="8.140625" style="30" customWidth="1"/>
    <col min="17" max="17" width="10.7109375" style="30" customWidth="1"/>
    <col min="18" max="16384" width="11.42578125" style="30"/>
  </cols>
  <sheetData>
    <row r="1" spans="1:17" ht="15.75" thickBot="1" x14ac:dyDescent="0.3">
      <c r="A1" s="130" t="s">
        <v>0</v>
      </c>
      <c r="B1" s="132" t="s">
        <v>1</v>
      </c>
      <c r="C1" s="132" t="s">
        <v>2</v>
      </c>
      <c r="D1" s="132" t="s">
        <v>3</v>
      </c>
      <c r="E1" s="132" t="s">
        <v>4</v>
      </c>
      <c r="F1" s="132" t="s">
        <v>5</v>
      </c>
      <c r="G1" s="118" t="s">
        <v>16</v>
      </c>
      <c r="H1" s="118"/>
      <c r="I1" s="118"/>
      <c r="J1" s="118"/>
      <c r="K1" s="118"/>
      <c r="L1" s="118"/>
      <c r="M1" s="118"/>
      <c r="N1" s="118"/>
      <c r="O1" s="118" t="s">
        <v>13</v>
      </c>
      <c r="P1" s="118" t="s">
        <v>14</v>
      </c>
      <c r="Q1" s="128" t="s">
        <v>112</v>
      </c>
    </row>
    <row r="2" spans="1:17" s="1" customFormat="1" ht="15.75" hidden="1" thickBot="1" x14ac:dyDescent="0.3">
      <c r="A2" s="131"/>
      <c r="B2" s="133"/>
      <c r="C2" s="133"/>
      <c r="D2" s="133"/>
      <c r="E2" s="133"/>
      <c r="F2" s="133"/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8" t="s">
        <v>12</v>
      </c>
      <c r="N2" s="3" t="s">
        <v>15</v>
      </c>
      <c r="O2" s="119"/>
      <c r="P2" s="119"/>
      <c r="Q2" s="129"/>
    </row>
    <row r="3" spans="1:17" s="1" customFormat="1" ht="105.75" hidden="1" thickBot="1" x14ac:dyDescent="0.3">
      <c r="A3" s="66"/>
      <c r="B3" s="67"/>
      <c r="C3" s="67"/>
      <c r="D3" s="120" t="s">
        <v>148</v>
      </c>
      <c r="E3" s="68" t="s">
        <v>149</v>
      </c>
      <c r="F3" s="67"/>
      <c r="G3" s="69">
        <v>10000000</v>
      </c>
      <c r="H3" s="69"/>
      <c r="I3" s="69"/>
      <c r="J3" s="69"/>
      <c r="K3" s="69"/>
      <c r="L3" s="69"/>
      <c r="M3" s="113" t="s">
        <v>147</v>
      </c>
      <c r="N3" s="69">
        <f>SUM(G3:M3)</f>
        <v>10000000</v>
      </c>
      <c r="O3" s="67" t="s">
        <v>150</v>
      </c>
      <c r="P3" s="67" t="s">
        <v>151</v>
      </c>
      <c r="Q3" s="70" t="s">
        <v>152</v>
      </c>
    </row>
    <row r="4" spans="1:17" s="1" customFormat="1" ht="60.75" hidden="1" thickBot="1" x14ac:dyDescent="0.3">
      <c r="A4" s="71"/>
      <c r="B4" s="72"/>
      <c r="C4" s="72"/>
      <c r="D4" s="121"/>
      <c r="E4" s="73" t="s">
        <v>153</v>
      </c>
      <c r="F4" s="74"/>
      <c r="G4" s="75">
        <v>10000000</v>
      </c>
      <c r="H4" s="76"/>
      <c r="I4" s="76"/>
      <c r="J4" s="76"/>
      <c r="K4" s="76"/>
      <c r="L4" s="76"/>
      <c r="M4" s="114"/>
      <c r="N4" s="69">
        <f t="shared" ref="N4:N27" si="0">SUM(G4:M4)</f>
        <v>10000000</v>
      </c>
      <c r="O4" s="67" t="s">
        <v>150</v>
      </c>
      <c r="P4" s="67" t="s">
        <v>151</v>
      </c>
      <c r="Q4" s="70" t="s">
        <v>152</v>
      </c>
    </row>
    <row r="5" spans="1:17" s="1" customFormat="1" ht="60.75" hidden="1" thickBot="1" x14ac:dyDescent="0.3">
      <c r="A5" s="71"/>
      <c r="B5" s="72"/>
      <c r="C5" s="72"/>
      <c r="D5" s="121"/>
      <c r="E5" s="73" t="s">
        <v>154</v>
      </c>
      <c r="F5" s="74"/>
      <c r="G5" s="76"/>
      <c r="H5" s="76"/>
      <c r="I5" s="76"/>
      <c r="J5" s="76"/>
      <c r="K5" s="76"/>
      <c r="L5" s="76"/>
      <c r="M5" s="114"/>
      <c r="N5" s="69">
        <f t="shared" si="0"/>
        <v>0</v>
      </c>
      <c r="O5" s="67" t="s">
        <v>150</v>
      </c>
      <c r="P5" s="67" t="s">
        <v>151</v>
      </c>
      <c r="Q5" s="70" t="s">
        <v>152</v>
      </c>
    </row>
    <row r="6" spans="1:17" s="1" customFormat="1" ht="75.75" hidden="1" thickBot="1" x14ac:dyDescent="0.3">
      <c r="A6" s="77"/>
      <c r="B6" s="74"/>
      <c r="C6" s="74"/>
      <c r="D6" s="121"/>
      <c r="E6" s="73" t="s">
        <v>155</v>
      </c>
      <c r="F6" s="74"/>
      <c r="G6" s="78">
        <v>30000000</v>
      </c>
      <c r="H6" s="78"/>
      <c r="I6" s="78"/>
      <c r="J6" s="78"/>
      <c r="K6" s="78"/>
      <c r="L6" s="78"/>
      <c r="M6" s="114"/>
      <c r="N6" s="69">
        <f t="shared" si="0"/>
        <v>30000000</v>
      </c>
      <c r="O6" s="67" t="s">
        <v>150</v>
      </c>
      <c r="P6" s="67" t="s">
        <v>151</v>
      </c>
      <c r="Q6" s="70" t="s">
        <v>152</v>
      </c>
    </row>
    <row r="7" spans="1:17" s="1" customFormat="1" ht="105.75" hidden="1" thickBot="1" x14ac:dyDescent="0.3">
      <c r="A7" s="79"/>
      <c r="B7" s="79"/>
      <c r="C7" s="79"/>
      <c r="D7" s="121"/>
      <c r="E7" s="73" t="s">
        <v>156</v>
      </c>
      <c r="F7" s="79"/>
      <c r="G7" s="80">
        <v>30000000</v>
      </c>
      <c r="H7" s="80"/>
      <c r="I7" s="80"/>
      <c r="J7" s="80"/>
      <c r="K7" s="80"/>
      <c r="L7" s="80"/>
      <c r="M7" s="114"/>
      <c r="N7" s="69">
        <f t="shared" si="0"/>
        <v>30000000</v>
      </c>
      <c r="O7" s="67" t="s">
        <v>150</v>
      </c>
      <c r="P7" s="67" t="s">
        <v>151</v>
      </c>
      <c r="Q7" s="70" t="s">
        <v>152</v>
      </c>
    </row>
    <row r="8" spans="1:17" s="1" customFormat="1" ht="60.75" hidden="1" thickBot="1" x14ac:dyDescent="0.3">
      <c r="A8" s="81"/>
      <c r="B8" s="82"/>
      <c r="C8" s="82"/>
      <c r="D8" s="122"/>
      <c r="E8" s="83" t="s">
        <v>157</v>
      </c>
      <c r="F8" s="82"/>
      <c r="G8" s="84">
        <v>20000000</v>
      </c>
      <c r="H8" s="84"/>
      <c r="I8" s="84"/>
      <c r="J8" s="84"/>
      <c r="K8" s="84"/>
      <c r="L8" s="84"/>
      <c r="M8" s="115"/>
      <c r="N8" s="69">
        <f t="shared" si="0"/>
        <v>20000000</v>
      </c>
      <c r="O8" s="85" t="s">
        <v>150</v>
      </c>
      <c r="P8" s="85" t="s">
        <v>151</v>
      </c>
      <c r="Q8" s="86" t="s">
        <v>152</v>
      </c>
    </row>
    <row r="9" spans="1:17" s="1" customFormat="1" ht="90.75" hidden="1" thickBot="1" x14ac:dyDescent="0.3">
      <c r="A9" s="87"/>
      <c r="B9" s="88"/>
      <c r="C9" s="88"/>
      <c r="D9" s="123" t="s">
        <v>158</v>
      </c>
      <c r="E9" s="89" t="s">
        <v>159</v>
      </c>
      <c r="F9" s="88"/>
      <c r="G9" s="90">
        <v>50000000</v>
      </c>
      <c r="H9" s="90"/>
      <c r="I9" s="90"/>
      <c r="J9" s="90"/>
      <c r="K9" s="90"/>
      <c r="L9" s="90"/>
      <c r="M9" s="113" t="s">
        <v>145</v>
      </c>
      <c r="N9" s="69">
        <f t="shared" si="0"/>
        <v>50000000</v>
      </c>
      <c r="O9" s="74" t="s">
        <v>150</v>
      </c>
      <c r="P9" s="74" t="s">
        <v>151</v>
      </c>
      <c r="Q9" s="91" t="s">
        <v>152</v>
      </c>
    </row>
    <row r="10" spans="1:17" s="1" customFormat="1" ht="90.75" hidden="1" thickBot="1" x14ac:dyDescent="0.3">
      <c r="A10" s="92"/>
      <c r="B10" s="79"/>
      <c r="C10" s="79"/>
      <c r="D10" s="124"/>
      <c r="E10" s="93" t="s">
        <v>160</v>
      </c>
      <c r="F10" s="79"/>
      <c r="G10" s="80">
        <v>500000000</v>
      </c>
      <c r="H10" s="80"/>
      <c r="I10" s="80"/>
      <c r="J10" s="80"/>
      <c r="K10" s="80"/>
      <c r="L10" s="80"/>
      <c r="M10" s="114"/>
      <c r="N10" s="69">
        <f t="shared" si="0"/>
        <v>500000000</v>
      </c>
      <c r="O10" s="67" t="s">
        <v>150</v>
      </c>
      <c r="P10" s="67" t="s">
        <v>151</v>
      </c>
      <c r="Q10" s="70" t="s">
        <v>152</v>
      </c>
    </row>
    <row r="11" spans="1:17" s="1" customFormat="1" ht="30.75" hidden="1" thickBot="1" x14ac:dyDescent="0.3">
      <c r="A11" s="92"/>
      <c r="B11" s="79"/>
      <c r="C11" s="79"/>
      <c r="D11" s="124"/>
      <c r="E11" s="94" t="s">
        <v>161</v>
      </c>
      <c r="F11" s="79"/>
      <c r="G11" s="80">
        <v>50000000</v>
      </c>
      <c r="H11" s="80"/>
      <c r="I11" s="80"/>
      <c r="J11" s="80"/>
      <c r="K11" s="80"/>
      <c r="L11" s="80"/>
      <c r="M11" s="114"/>
      <c r="N11" s="69">
        <f t="shared" si="0"/>
        <v>50000000</v>
      </c>
      <c r="O11" s="67" t="s">
        <v>150</v>
      </c>
      <c r="P11" s="67" t="s">
        <v>151</v>
      </c>
      <c r="Q11" s="70" t="s">
        <v>152</v>
      </c>
    </row>
    <row r="12" spans="1:17" s="1" customFormat="1" ht="90.75" hidden="1" thickBot="1" x14ac:dyDescent="0.3">
      <c r="A12" s="81"/>
      <c r="B12" s="82"/>
      <c r="C12" s="82"/>
      <c r="D12" s="125"/>
      <c r="E12" s="83" t="s">
        <v>162</v>
      </c>
      <c r="F12" s="82"/>
      <c r="G12" s="84">
        <v>200000000</v>
      </c>
      <c r="H12" s="84"/>
      <c r="I12" s="84"/>
      <c r="J12" s="84"/>
      <c r="K12" s="84"/>
      <c r="L12" s="84"/>
      <c r="M12" s="115"/>
      <c r="N12" s="69">
        <f t="shared" si="0"/>
        <v>200000000</v>
      </c>
      <c r="O12" s="67" t="s">
        <v>150</v>
      </c>
      <c r="P12" s="67" t="s">
        <v>151</v>
      </c>
      <c r="Q12" s="70" t="s">
        <v>152</v>
      </c>
    </row>
    <row r="13" spans="1:17" s="1" customFormat="1" ht="30.75" hidden="1" thickBot="1" x14ac:dyDescent="0.3">
      <c r="A13" s="87"/>
      <c r="B13" s="88"/>
      <c r="C13" s="88"/>
      <c r="D13" s="126" t="s">
        <v>163</v>
      </c>
      <c r="E13" s="95" t="s">
        <v>164</v>
      </c>
      <c r="F13" s="88"/>
      <c r="G13" s="96"/>
      <c r="H13" s="90">
        <v>60000000</v>
      </c>
      <c r="I13" s="96"/>
      <c r="J13" s="96"/>
      <c r="K13" s="96"/>
      <c r="L13" s="96"/>
      <c r="M13" s="113" t="s">
        <v>165</v>
      </c>
      <c r="N13" s="69">
        <f t="shared" si="0"/>
        <v>60000000</v>
      </c>
      <c r="O13" s="67" t="s">
        <v>150</v>
      </c>
      <c r="P13" s="67" t="s">
        <v>151</v>
      </c>
      <c r="Q13" s="70" t="s">
        <v>152</v>
      </c>
    </row>
    <row r="14" spans="1:17" s="1" customFormat="1" ht="45.75" hidden="1" thickBot="1" x14ac:dyDescent="0.3">
      <c r="A14" s="81"/>
      <c r="B14" s="82"/>
      <c r="C14" s="82"/>
      <c r="D14" s="127"/>
      <c r="E14" s="97" t="s">
        <v>166</v>
      </c>
      <c r="F14" s="82"/>
      <c r="G14" s="98"/>
      <c r="H14" s="84">
        <v>40000000</v>
      </c>
      <c r="I14" s="98"/>
      <c r="J14" s="98"/>
      <c r="K14" s="98"/>
      <c r="L14" s="98"/>
      <c r="M14" s="115"/>
      <c r="N14" s="69">
        <f t="shared" si="0"/>
        <v>40000000</v>
      </c>
      <c r="O14" s="67" t="s">
        <v>150</v>
      </c>
      <c r="P14" s="67" t="s">
        <v>151</v>
      </c>
      <c r="Q14" s="70" t="s">
        <v>152</v>
      </c>
    </row>
    <row r="15" spans="1:17" s="1" customFormat="1" ht="75.75" hidden="1" thickBot="1" x14ac:dyDescent="0.3">
      <c r="A15" s="99"/>
      <c r="B15" s="100"/>
      <c r="C15" s="100"/>
      <c r="D15" s="120" t="s">
        <v>167</v>
      </c>
      <c r="E15" s="101" t="s">
        <v>168</v>
      </c>
      <c r="F15" s="100"/>
      <c r="G15" s="102"/>
      <c r="H15" s="102">
        <v>80000000</v>
      </c>
      <c r="I15" s="102"/>
      <c r="J15" s="102"/>
      <c r="K15" s="102"/>
      <c r="L15" s="102"/>
      <c r="M15" s="113" t="s">
        <v>147</v>
      </c>
      <c r="N15" s="69">
        <f t="shared" si="0"/>
        <v>80000000</v>
      </c>
      <c r="O15" s="67" t="s">
        <v>150</v>
      </c>
      <c r="P15" s="67" t="s">
        <v>151</v>
      </c>
      <c r="Q15" s="70" t="s">
        <v>152</v>
      </c>
    </row>
    <row r="16" spans="1:17" s="1" customFormat="1" ht="90.75" hidden="1" thickBot="1" x14ac:dyDescent="0.3">
      <c r="A16" s="92"/>
      <c r="B16" s="79"/>
      <c r="C16" s="79"/>
      <c r="D16" s="121"/>
      <c r="E16" s="93" t="s">
        <v>169</v>
      </c>
      <c r="F16" s="79"/>
      <c r="G16" s="103"/>
      <c r="H16" s="103"/>
      <c r="I16" s="103"/>
      <c r="J16" s="103"/>
      <c r="K16" s="103"/>
      <c r="L16" s="103"/>
      <c r="M16" s="114"/>
      <c r="N16" s="69">
        <f t="shared" si="0"/>
        <v>0</v>
      </c>
      <c r="O16" s="67" t="s">
        <v>150</v>
      </c>
      <c r="P16" s="67" t="s">
        <v>151</v>
      </c>
      <c r="Q16" s="70" t="s">
        <v>152</v>
      </c>
    </row>
    <row r="17" spans="1:19" s="1" customFormat="1" ht="60.75" hidden="1" thickBot="1" x14ac:dyDescent="0.3">
      <c r="A17" s="92"/>
      <c r="B17" s="79"/>
      <c r="C17" s="79"/>
      <c r="D17" s="121"/>
      <c r="E17" s="94" t="s">
        <v>170</v>
      </c>
      <c r="F17" s="79"/>
      <c r="G17" s="103"/>
      <c r="H17" s="103">
        <v>10000000</v>
      </c>
      <c r="I17" s="103"/>
      <c r="J17" s="103"/>
      <c r="K17" s="103"/>
      <c r="L17" s="103"/>
      <c r="M17" s="114"/>
      <c r="N17" s="69">
        <f t="shared" si="0"/>
        <v>10000000</v>
      </c>
      <c r="O17" s="67" t="s">
        <v>150</v>
      </c>
      <c r="P17" s="67" t="s">
        <v>151</v>
      </c>
      <c r="Q17" s="70" t="s">
        <v>152</v>
      </c>
    </row>
    <row r="18" spans="1:19" s="1" customFormat="1" ht="60.75" hidden="1" thickBot="1" x14ac:dyDescent="0.3">
      <c r="A18" s="81"/>
      <c r="B18" s="82"/>
      <c r="C18" s="82"/>
      <c r="D18" s="122"/>
      <c r="E18" s="83" t="s">
        <v>171</v>
      </c>
      <c r="F18" s="82"/>
      <c r="G18" s="98"/>
      <c r="H18" s="98"/>
      <c r="I18" s="98"/>
      <c r="J18" s="98"/>
      <c r="K18" s="98"/>
      <c r="L18" s="98"/>
      <c r="M18" s="115"/>
      <c r="N18" s="69">
        <f t="shared" si="0"/>
        <v>0</v>
      </c>
      <c r="O18" s="67" t="s">
        <v>150</v>
      </c>
      <c r="P18" s="67" t="s">
        <v>151</v>
      </c>
      <c r="Q18" s="70" t="s">
        <v>152</v>
      </c>
    </row>
    <row r="19" spans="1:19" s="1" customFormat="1" ht="90.75" hidden="1" thickBot="1" x14ac:dyDescent="0.3">
      <c r="A19" s="99"/>
      <c r="B19" s="100"/>
      <c r="C19" s="100"/>
      <c r="D19" s="120" t="s">
        <v>172</v>
      </c>
      <c r="E19" s="101" t="s">
        <v>173</v>
      </c>
      <c r="F19" s="100"/>
      <c r="G19" s="104">
        <v>100000000</v>
      </c>
      <c r="H19" s="104"/>
      <c r="I19" s="104"/>
      <c r="J19" s="104"/>
      <c r="K19" s="104"/>
      <c r="L19" s="104"/>
      <c r="M19" s="113" t="s">
        <v>147</v>
      </c>
      <c r="N19" s="69">
        <f t="shared" si="0"/>
        <v>100000000</v>
      </c>
      <c r="O19" s="67" t="s">
        <v>150</v>
      </c>
      <c r="P19" s="67" t="s">
        <v>151</v>
      </c>
      <c r="Q19" s="70" t="s">
        <v>152</v>
      </c>
    </row>
    <row r="20" spans="1:19" s="1" customFormat="1" ht="75.75" hidden="1" thickBot="1" x14ac:dyDescent="0.3">
      <c r="A20" s="92"/>
      <c r="B20" s="79"/>
      <c r="C20" s="79"/>
      <c r="D20" s="121"/>
      <c r="E20" s="93" t="s">
        <v>174</v>
      </c>
      <c r="F20" s="79"/>
      <c r="G20" s="80">
        <v>80000000</v>
      </c>
      <c r="H20" s="80"/>
      <c r="I20" s="80"/>
      <c r="J20" s="80"/>
      <c r="K20" s="80"/>
      <c r="L20" s="80"/>
      <c r="M20" s="114"/>
      <c r="N20" s="69">
        <f t="shared" si="0"/>
        <v>80000000</v>
      </c>
      <c r="O20" s="67" t="s">
        <v>150</v>
      </c>
      <c r="P20" s="67" t="s">
        <v>151</v>
      </c>
      <c r="Q20" s="70" t="s">
        <v>152</v>
      </c>
    </row>
    <row r="21" spans="1:19" s="1" customFormat="1" ht="60.75" hidden="1" thickBot="1" x14ac:dyDescent="0.3">
      <c r="A21" s="81"/>
      <c r="B21" s="82"/>
      <c r="C21" s="82"/>
      <c r="D21" s="122"/>
      <c r="E21" s="83" t="s">
        <v>175</v>
      </c>
      <c r="F21" s="82"/>
      <c r="G21" s="84">
        <v>10000000</v>
      </c>
      <c r="H21" s="84"/>
      <c r="I21" s="84"/>
      <c r="J21" s="84"/>
      <c r="K21" s="84"/>
      <c r="L21" s="84"/>
      <c r="M21" s="115"/>
      <c r="N21" s="69">
        <f t="shared" si="0"/>
        <v>10000000</v>
      </c>
      <c r="O21" s="67" t="s">
        <v>150</v>
      </c>
      <c r="P21" s="67" t="s">
        <v>151</v>
      </c>
      <c r="Q21" s="70" t="s">
        <v>152</v>
      </c>
    </row>
    <row r="22" spans="1:19" s="1" customFormat="1" ht="90.75" hidden="1" thickBot="1" x14ac:dyDescent="0.3">
      <c r="A22" s="99"/>
      <c r="B22" s="100"/>
      <c r="C22" s="100"/>
      <c r="D22" s="120" t="s">
        <v>176</v>
      </c>
      <c r="E22" s="101" t="s">
        <v>177</v>
      </c>
      <c r="F22" s="100"/>
      <c r="G22" s="102">
        <v>10000000</v>
      </c>
      <c r="H22" s="102"/>
      <c r="I22" s="102"/>
      <c r="J22" s="102"/>
      <c r="K22" s="102"/>
      <c r="L22" s="102"/>
      <c r="M22" s="113" t="s">
        <v>147</v>
      </c>
      <c r="N22" s="69">
        <f t="shared" si="0"/>
        <v>10000000</v>
      </c>
      <c r="O22" s="67" t="s">
        <v>150</v>
      </c>
      <c r="P22" s="67" t="s">
        <v>151</v>
      </c>
      <c r="Q22" s="70" t="s">
        <v>152</v>
      </c>
    </row>
    <row r="23" spans="1:19" s="1" customFormat="1" ht="60.75" hidden="1" thickBot="1" x14ac:dyDescent="0.3">
      <c r="A23" s="92"/>
      <c r="B23" s="79"/>
      <c r="C23" s="79"/>
      <c r="D23" s="121"/>
      <c r="E23" s="93" t="s">
        <v>178</v>
      </c>
      <c r="F23" s="79"/>
      <c r="G23" s="103">
        <v>30000000</v>
      </c>
      <c r="H23" s="103"/>
      <c r="I23" s="103"/>
      <c r="J23" s="103"/>
      <c r="K23" s="103"/>
      <c r="L23" s="103"/>
      <c r="M23" s="114"/>
      <c r="N23" s="69">
        <f t="shared" si="0"/>
        <v>30000000</v>
      </c>
      <c r="O23" s="67" t="s">
        <v>150</v>
      </c>
      <c r="P23" s="67" t="s">
        <v>151</v>
      </c>
      <c r="Q23" s="70" t="s">
        <v>152</v>
      </c>
    </row>
    <row r="24" spans="1:19" s="1" customFormat="1" ht="45.75" hidden="1" thickBot="1" x14ac:dyDescent="0.3">
      <c r="A24" s="105"/>
      <c r="B24" s="106"/>
      <c r="C24" s="106"/>
      <c r="D24" s="121"/>
      <c r="E24" s="107" t="s">
        <v>179</v>
      </c>
      <c r="F24" s="106"/>
      <c r="G24" s="108">
        <v>30000000</v>
      </c>
      <c r="H24" s="108"/>
      <c r="I24" s="108"/>
      <c r="J24" s="108"/>
      <c r="K24" s="108"/>
      <c r="L24" s="108"/>
      <c r="M24" s="114"/>
      <c r="N24" s="69">
        <f t="shared" si="0"/>
        <v>30000000</v>
      </c>
      <c r="O24" s="67" t="s">
        <v>150</v>
      </c>
      <c r="P24" s="67" t="s">
        <v>151</v>
      </c>
      <c r="Q24" s="70" t="s">
        <v>152</v>
      </c>
    </row>
    <row r="25" spans="1:19" s="1" customFormat="1" ht="45" x14ac:dyDescent="0.25">
      <c r="A25" s="99"/>
      <c r="B25" s="100"/>
      <c r="C25" s="100"/>
      <c r="D25" s="110" t="s">
        <v>180</v>
      </c>
      <c r="E25" s="101" t="s">
        <v>181</v>
      </c>
      <c r="F25" s="100"/>
      <c r="G25" s="102">
        <v>50000000</v>
      </c>
      <c r="H25" s="102"/>
      <c r="I25" s="102"/>
      <c r="J25" s="102"/>
      <c r="K25" s="102"/>
      <c r="L25" s="102"/>
      <c r="M25" s="113" t="s">
        <v>147</v>
      </c>
      <c r="N25" s="69">
        <f t="shared" si="0"/>
        <v>50000000</v>
      </c>
      <c r="O25" s="67" t="s">
        <v>150</v>
      </c>
      <c r="P25" s="67" t="s">
        <v>151</v>
      </c>
      <c r="Q25" s="70" t="s">
        <v>152</v>
      </c>
    </row>
    <row r="26" spans="1:19" s="1" customFormat="1" ht="60" hidden="1" x14ac:dyDescent="0.25">
      <c r="A26" s="92"/>
      <c r="B26" s="79"/>
      <c r="C26" s="79"/>
      <c r="D26" s="111"/>
      <c r="E26" s="93" t="s">
        <v>182</v>
      </c>
      <c r="F26" s="79"/>
      <c r="G26" s="103"/>
      <c r="H26" s="103"/>
      <c r="I26" s="103"/>
      <c r="J26" s="103"/>
      <c r="K26" s="103"/>
      <c r="L26" s="103"/>
      <c r="M26" s="114"/>
      <c r="N26" s="69">
        <f t="shared" si="0"/>
        <v>0</v>
      </c>
      <c r="O26" s="67" t="s">
        <v>150</v>
      </c>
      <c r="P26" s="67" t="s">
        <v>151</v>
      </c>
      <c r="Q26" s="70" t="s">
        <v>152</v>
      </c>
    </row>
    <row r="27" spans="1:19" s="1" customFormat="1" ht="45.75" hidden="1" thickBot="1" x14ac:dyDescent="0.3">
      <c r="A27" s="81"/>
      <c r="B27" s="82"/>
      <c r="C27" s="82"/>
      <c r="D27" s="112"/>
      <c r="E27" s="83" t="s">
        <v>183</v>
      </c>
      <c r="F27" s="82"/>
      <c r="G27" s="98">
        <v>30000000</v>
      </c>
      <c r="H27" s="98"/>
      <c r="I27" s="98"/>
      <c r="J27" s="98"/>
      <c r="K27" s="98"/>
      <c r="L27" s="98"/>
      <c r="M27" s="115"/>
      <c r="N27" s="109">
        <f t="shared" si="0"/>
        <v>30000000</v>
      </c>
      <c r="O27" s="85" t="s">
        <v>150</v>
      </c>
      <c r="P27" s="85" t="s">
        <v>151</v>
      </c>
      <c r="Q27" s="86" t="s">
        <v>152</v>
      </c>
    </row>
    <row r="28" spans="1:19" ht="75" hidden="1" x14ac:dyDescent="0.25">
      <c r="A28" s="31" t="s">
        <v>17</v>
      </c>
      <c r="B28" s="14" t="s">
        <v>18</v>
      </c>
      <c r="C28" s="117" t="s">
        <v>23</v>
      </c>
      <c r="D28" s="14" t="s">
        <v>65</v>
      </c>
      <c r="E28" s="14" t="s">
        <v>113</v>
      </c>
      <c r="F28" s="14" t="s">
        <v>64</v>
      </c>
      <c r="G28" s="41">
        <v>200000000</v>
      </c>
      <c r="H28" s="31"/>
      <c r="I28" s="31"/>
      <c r="J28" s="31"/>
      <c r="K28" s="31"/>
      <c r="L28" s="31"/>
      <c r="M28" s="14" t="s">
        <v>147</v>
      </c>
      <c r="N28" s="20">
        <f>SUM(G28:M28)</f>
        <v>200000000</v>
      </c>
      <c r="O28" s="42">
        <v>43160</v>
      </c>
      <c r="P28" s="42">
        <v>43465</v>
      </c>
      <c r="Q28" s="14" t="s">
        <v>184</v>
      </c>
      <c r="S28" s="43" t="s">
        <v>56</v>
      </c>
    </row>
    <row r="29" spans="1:19" ht="75" hidden="1" x14ac:dyDescent="0.25">
      <c r="A29" s="31" t="s">
        <v>17</v>
      </c>
      <c r="B29" s="14" t="s">
        <v>18</v>
      </c>
      <c r="C29" s="117"/>
      <c r="D29" s="14" t="s">
        <v>65</v>
      </c>
      <c r="E29" s="14" t="s">
        <v>66</v>
      </c>
      <c r="F29" s="14" t="s">
        <v>64</v>
      </c>
      <c r="G29" s="41">
        <v>400000000</v>
      </c>
      <c r="H29" s="31"/>
      <c r="I29" s="31"/>
      <c r="J29" s="31"/>
      <c r="K29" s="31"/>
      <c r="L29" s="31"/>
      <c r="M29" s="14" t="s">
        <v>147</v>
      </c>
      <c r="N29" s="20">
        <f t="shared" ref="N29:N66" si="1">SUM(G29:M29)</f>
        <v>400000000</v>
      </c>
      <c r="O29" s="42">
        <v>43160</v>
      </c>
      <c r="P29" s="42">
        <v>43465</v>
      </c>
      <c r="Q29" s="14" t="s">
        <v>184</v>
      </c>
      <c r="S29" s="43" t="s">
        <v>56</v>
      </c>
    </row>
    <row r="30" spans="1:19" ht="75" hidden="1" x14ac:dyDescent="0.25">
      <c r="A30" s="31" t="s">
        <v>17</v>
      </c>
      <c r="B30" s="14" t="s">
        <v>18</v>
      </c>
      <c r="C30" s="117"/>
      <c r="D30" s="14" t="s">
        <v>65</v>
      </c>
      <c r="E30" s="14" t="s">
        <v>67</v>
      </c>
      <c r="F30" s="14" t="s">
        <v>64</v>
      </c>
      <c r="G30" s="41">
        <v>400000000</v>
      </c>
      <c r="H30" s="31"/>
      <c r="I30" s="31"/>
      <c r="J30" s="31"/>
      <c r="K30" s="31"/>
      <c r="L30" s="31"/>
      <c r="M30" s="14" t="s">
        <v>147</v>
      </c>
      <c r="N30" s="20">
        <f t="shared" si="1"/>
        <v>400000000</v>
      </c>
      <c r="O30" s="42">
        <v>43160</v>
      </c>
      <c r="P30" s="42">
        <v>43465</v>
      </c>
      <c r="Q30" s="14" t="s">
        <v>184</v>
      </c>
      <c r="S30" s="43" t="s">
        <v>56</v>
      </c>
    </row>
    <row r="31" spans="1:19" ht="105" hidden="1" x14ac:dyDescent="0.25">
      <c r="A31" s="11" t="s">
        <v>20</v>
      </c>
      <c r="B31" s="12" t="s">
        <v>18</v>
      </c>
      <c r="C31" s="12" t="s">
        <v>19</v>
      </c>
      <c r="D31" s="12" t="s">
        <v>68</v>
      </c>
      <c r="E31" s="12" t="s">
        <v>69</v>
      </c>
      <c r="F31" s="12" t="s">
        <v>64</v>
      </c>
      <c r="G31" s="32">
        <v>150000000</v>
      </c>
      <c r="H31" s="44"/>
      <c r="I31" s="44"/>
      <c r="J31" s="11"/>
      <c r="K31" s="11"/>
      <c r="L31" s="11"/>
      <c r="M31" s="12" t="s">
        <v>147</v>
      </c>
      <c r="N31" s="21">
        <f t="shared" si="1"/>
        <v>150000000</v>
      </c>
      <c r="O31" s="45">
        <v>43160</v>
      </c>
      <c r="P31" s="45">
        <v>43465</v>
      </c>
      <c r="Q31" s="12" t="s">
        <v>184</v>
      </c>
      <c r="S31" s="43" t="s">
        <v>56</v>
      </c>
    </row>
    <row r="32" spans="1:19" ht="105" hidden="1" x14ac:dyDescent="0.25">
      <c r="A32" s="46" t="s">
        <v>115</v>
      </c>
      <c r="B32" s="33" t="s">
        <v>21</v>
      </c>
      <c r="C32" s="33" t="s">
        <v>114</v>
      </c>
      <c r="D32" s="33" t="s">
        <v>70</v>
      </c>
      <c r="E32" s="33" t="s">
        <v>22</v>
      </c>
      <c r="F32" s="33" t="s">
        <v>71</v>
      </c>
      <c r="G32" s="47">
        <v>20000000</v>
      </c>
      <c r="H32" s="47"/>
      <c r="I32" s="46"/>
      <c r="J32" s="46"/>
      <c r="K32" s="46"/>
      <c r="L32" s="46"/>
      <c r="M32" s="33" t="s">
        <v>147</v>
      </c>
      <c r="N32" s="22">
        <f t="shared" si="1"/>
        <v>20000000</v>
      </c>
      <c r="O32" s="48">
        <v>43132</v>
      </c>
      <c r="P32" s="48">
        <v>43465</v>
      </c>
      <c r="Q32" s="33" t="s">
        <v>184</v>
      </c>
      <c r="S32" s="43" t="s">
        <v>60</v>
      </c>
    </row>
    <row r="33" spans="1:19" ht="105" hidden="1" x14ac:dyDescent="0.25">
      <c r="A33" s="46" t="s">
        <v>115</v>
      </c>
      <c r="B33" s="33" t="s">
        <v>21</v>
      </c>
      <c r="C33" s="33" t="s">
        <v>114</v>
      </c>
      <c r="D33" s="33" t="s">
        <v>70</v>
      </c>
      <c r="E33" s="33" t="s">
        <v>72</v>
      </c>
      <c r="F33" s="33" t="s">
        <v>71</v>
      </c>
      <c r="G33" s="47">
        <v>50000000</v>
      </c>
      <c r="H33" s="47"/>
      <c r="I33" s="46"/>
      <c r="J33" s="46"/>
      <c r="K33" s="46"/>
      <c r="L33" s="46"/>
      <c r="M33" s="33" t="s">
        <v>147</v>
      </c>
      <c r="N33" s="22">
        <f t="shared" si="1"/>
        <v>50000000</v>
      </c>
      <c r="O33" s="48">
        <v>43132</v>
      </c>
      <c r="P33" s="48">
        <v>43465</v>
      </c>
      <c r="Q33" s="33" t="s">
        <v>184</v>
      </c>
      <c r="S33" s="43" t="s">
        <v>60</v>
      </c>
    </row>
    <row r="34" spans="1:19" ht="105" hidden="1" x14ac:dyDescent="0.25">
      <c r="A34" s="49" t="s">
        <v>17</v>
      </c>
      <c r="B34" s="9" t="s">
        <v>18</v>
      </c>
      <c r="C34" s="9" t="s">
        <v>19</v>
      </c>
      <c r="D34" s="9" t="s">
        <v>73</v>
      </c>
      <c r="E34" s="9" t="s">
        <v>24</v>
      </c>
      <c r="F34" s="9" t="s">
        <v>64</v>
      </c>
      <c r="G34" s="10">
        <v>0</v>
      </c>
      <c r="H34" s="50"/>
      <c r="I34" s="49"/>
      <c r="J34" s="49"/>
      <c r="K34" s="49"/>
      <c r="L34" s="49"/>
      <c r="M34" s="9" t="s">
        <v>147</v>
      </c>
      <c r="N34" s="23">
        <f t="shared" si="1"/>
        <v>0</v>
      </c>
      <c r="O34" s="51">
        <v>43101</v>
      </c>
      <c r="P34" s="51">
        <v>43465</v>
      </c>
      <c r="Q34" s="9" t="s">
        <v>184</v>
      </c>
      <c r="S34" s="43" t="s">
        <v>56</v>
      </c>
    </row>
    <row r="35" spans="1:19" ht="105" hidden="1" x14ac:dyDescent="0.25">
      <c r="A35" s="49" t="s">
        <v>17</v>
      </c>
      <c r="B35" s="9" t="s">
        <v>18</v>
      </c>
      <c r="C35" s="9" t="s">
        <v>19</v>
      </c>
      <c r="D35" s="9" t="s">
        <v>73</v>
      </c>
      <c r="E35" s="9" t="s">
        <v>25</v>
      </c>
      <c r="F35" s="9" t="s">
        <v>64</v>
      </c>
      <c r="G35" s="10">
        <v>0</v>
      </c>
      <c r="H35" s="50"/>
      <c r="I35" s="49"/>
      <c r="J35" s="49"/>
      <c r="K35" s="49"/>
      <c r="L35" s="49"/>
      <c r="M35" s="9" t="s">
        <v>147</v>
      </c>
      <c r="N35" s="23">
        <f t="shared" si="1"/>
        <v>0</v>
      </c>
      <c r="O35" s="51">
        <v>43101</v>
      </c>
      <c r="P35" s="51">
        <v>43465</v>
      </c>
      <c r="Q35" s="9" t="s">
        <v>184</v>
      </c>
      <c r="S35" s="43" t="s">
        <v>56</v>
      </c>
    </row>
    <row r="36" spans="1:19" ht="105" hidden="1" x14ac:dyDescent="0.25">
      <c r="A36" s="49" t="s">
        <v>17</v>
      </c>
      <c r="B36" s="9" t="s">
        <v>18</v>
      </c>
      <c r="C36" s="9" t="s">
        <v>19</v>
      </c>
      <c r="D36" s="9" t="s">
        <v>73</v>
      </c>
      <c r="E36" s="9" t="s">
        <v>74</v>
      </c>
      <c r="F36" s="9" t="s">
        <v>64</v>
      </c>
      <c r="G36" s="10">
        <v>0</v>
      </c>
      <c r="H36" s="50"/>
      <c r="I36" s="49"/>
      <c r="J36" s="49"/>
      <c r="K36" s="49"/>
      <c r="L36" s="49"/>
      <c r="M36" s="9" t="s">
        <v>147</v>
      </c>
      <c r="N36" s="23">
        <f t="shared" si="1"/>
        <v>0</v>
      </c>
      <c r="O36" s="51">
        <v>43101</v>
      </c>
      <c r="P36" s="51">
        <v>43465</v>
      </c>
      <c r="Q36" s="9" t="s">
        <v>184</v>
      </c>
      <c r="S36" s="43" t="s">
        <v>56</v>
      </c>
    </row>
    <row r="37" spans="1:19" ht="105" hidden="1" x14ac:dyDescent="0.25">
      <c r="A37" s="49" t="s">
        <v>17</v>
      </c>
      <c r="B37" s="9" t="s">
        <v>18</v>
      </c>
      <c r="C37" s="9" t="s">
        <v>19</v>
      </c>
      <c r="D37" s="9" t="s">
        <v>73</v>
      </c>
      <c r="E37" s="9" t="s">
        <v>26</v>
      </c>
      <c r="F37" s="9" t="s">
        <v>64</v>
      </c>
      <c r="G37" s="10">
        <v>0</v>
      </c>
      <c r="H37" s="50"/>
      <c r="I37" s="49"/>
      <c r="J37" s="49"/>
      <c r="K37" s="49"/>
      <c r="L37" s="49"/>
      <c r="M37" s="9" t="s">
        <v>147</v>
      </c>
      <c r="N37" s="23">
        <f t="shared" si="1"/>
        <v>0</v>
      </c>
      <c r="O37" s="51">
        <v>43101</v>
      </c>
      <c r="P37" s="51">
        <v>43465</v>
      </c>
      <c r="Q37" s="9" t="s">
        <v>184</v>
      </c>
      <c r="S37" s="43" t="s">
        <v>56</v>
      </c>
    </row>
    <row r="38" spans="1:19" ht="105" hidden="1" x14ac:dyDescent="0.25">
      <c r="A38" s="49" t="s">
        <v>17</v>
      </c>
      <c r="B38" s="9" t="s">
        <v>18</v>
      </c>
      <c r="C38" s="9" t="s">
        <v>19</v>
      </c>
      <c r="D38" s="9" t="s">
        <v>73</v>
      </c>
      <c r="E38" s="9" t="s">
        <v>75</v>
      </c>
      <c r="F38" s="9" t="s">
        <v>64</v>
      </c>
      <c r="G38" s="10"/>
      <c r="H38" s="50"/>
      <c r="I38" s="49"/>
      <c r="J38" s="49"/>
      <c r="K38" s="49"/>
      <c r="L38" s="49"/>
      <c r="M38" s="9" t="s">
        <v>147</v>
      </c>
      <c r="N38" s="23">
        <f t="shared" si="1"/>
        <v>0</v>
      </c>
      <c r="O38" s="51">
        <v>43101</v>
      </c>
      <c r="P38" s="51">
        <v>43465</v>
      </c>
      <c r="Q38" s="9" t="s">
        <v>184</v>
      </c>
      <c r="S38" s="43" t="s">
        <v>56</v>
      </c>
    </row>
    <row r="39" spans="1:19" ht="105" hidden="1" x14ac:dyDescent="0.25">
      <c r="A39" s="49" t="s">
        <v>17</v>
      </c>
      <c r="B39" s="9" t="s">
        <v>18</v>
      </c>
      <c r="C39" s="9" t="s">
        <v>19</v>
      </c>
      <c r="D39" s="9" t="s">
        <v>73</v>
      </c>
      <c r="E39" s="9" t="s">
        <v>27</v>
      </c>
      <c r="F39" s="9" t="s">
        <v>64</v>
      </c>
      <c r="G39" s="10">
        <v>120000000</v>
      </c>
      <c r="H39" s="50"/>
      <c r="I39" s="49"/>
      <c r="J39" s="49"/>
      <c r="K39" s="49"/>
      <c r="L39" s="49"/>
      <c r="M39" s="9" t="s">
        <v>147</v>
      </c>
      <c r="N39" s="23">
        <f t="shared" si="1"/>
        <v>120000000</v>
      </c>
      <c r="O39" s="51">
        <v>43101</v>
      </c>
      <c r="P39" s="51">
        <v>43465</v>
      </c>
      <c r="Q39" s="9" t="s">
        <v>184</v>
      </c>
      <c r="S39" s="43" t="s">
        <v>56</v>
      </c>
    </row>
    <row r="40" spans="1:19" ht="120" hidden="1" x14ac:dyDescent="0.25">
      <c r="A40" s="52" t="s">
        <v>28</v>
      </c>
      <c r="B40" s="116" t="s">
        <v>21</v>
      </c>
      <c r="C40" s="116" t="s">
        <v>29</v>
      </c>
      <c r="D40" s="19" t="s">
        <v>76</v>
      </c>
      <c r="E40" s="19" t="s">
        <v>77</v>
      </c>
      <c r="F40" s="19" t="s">
        <v>78</v>
      </c>
      <c r="G40" s="34">
        <v>48000000</v>
      </c>
      <c r="H40" s="34"/>
      <c r="I40" s="52"/>
      <c r="J40" s="52"/>
      <c r="K40" s="52"/>
      <c r="L40" s="52"/>
      <c r="M40" s="19" t="s">
        <v>145</v>
      </c>
      <c r="N40" s="24">
        <f t="shared" si="1"/>
        <v>48000000</v>
      </c>
      <c r="O40" s="53">
        <v>43160</v>
      </c>
      <c r="P40" s="53">
        <v>43465</v>
      </c>
      <c r="Q40" s="19" t="s">
        <v>184</v>
      </c>
      <c r="S40" s="43" t="s">
        <v>58</v>
      </c>
    </row>
    <row r="41" spans="1:19" ht="120" hidden="1" x14ac:dyDescent="0.25">
      <c r="A41" s="52" t="s">
        <v>28</v>
      </c>
      <c r="B41" s="116"/>
      <c r="C41" s="116"/>
      <c r="D41" s="19" t="s">
        <v>76</v>
      </c>
      <c r="E41" s="19" t="s">
        <v>79</v>
      </c>
      <c r="F41" s="19" t="s">
        <v>78</v>
      </c>
      <c r="G41" s="34">
        <v>42000000</v>
      </c>
      <c r="H41" s="34"/>
      <c r="I41" s="52"/>
      <c r="J41" s="52"/>
      <c r="K41" s="52"/>
      <c r="L41" s="52"/>
      <c r="M41" s="19" t="s">
        <v>145</v>
      </c>
      <c r="N41" s="24">
        <f t="shared" si="1"/>
        <v>42000000</v>
      </c>
      <c r="O41" s="53">
        <v>43160</v>
      </c>
      <c r="P41" s="53">
        <v>43465</v>
      </c>
      <c r="Q41" s="19" t="s">
        <v>184</v>
      </c>
      <c r="S41" s="43" t="s">
        <v>58</v>
      </c>
    </row>
    <row r="42" spans="1:19" ht="120" hidden="1" x14ac:dyDescent="0.25">
      <c r="A42" s="52" t="s">
        <v>28</v>
      </c>
      <c r="B42" s="116"/>
      <c r="C42" s="116"/>
      <c r="D42" s="19" t="s">
        <v>76</v>
      </c>
      <c r="E42" s="19" t="s">
        <v>30</v>
      </c>
      <c r="F42" s="19" t="s">
        <v>78</v>
      </c>
      <c r="G42" s="34">
        <v>70000000</v>
      </c>
      <c r="H42" s="34"/>
      <c r="I42" s="52"/>
      <c r="J42" s="52"/>
      <c r="K42" s="52"/>
      <c r="L42" s="52"/>
      <c r="M42" s="19" t="s">
        <v>145</v>
      </c>
      <c r="N42" s="24">
        <f t="shared" si="1"/>
        <v>70000000</v>
      </c>
      <c r="O42" s="53">
        <v>43160</v>
      </c>
      <c r="P42" s="53">
        <v>43465</v>
      </c>
      <c r="Q42" s="19" t="s">
        <v>184</v>
      </c>
      <c r="S42" s="43" t="s">
        <v>58</v>
      </c>
    </row>
    <row r="43" spans="1:19" ht="120" hidden="1" x14ac:dyDescent="0.25">
      <c r="A43" s="52" t="s">
        <v>28</v>
      </c>
      <c r="B43" s="116"/>
      <c r="C43" s="116"/>
      <c r="D43" s="19" t="s">
        <v>76</v>
      </c>
      <c r="E43" s="19" t="s">
        <v>52</v>
      </c>
      <c r="F43" s="19" t="s">
        <v>78</v>
      </c>
      <c r="G43" s="34">
        <v>40000000</v>
      </c>
      <c r="H43" s="34"/>
      <c r="I43" s="52"/>
      <c r="J43" s="52"/>
      <c r="K43" s="52"/>
      <c r="L43" s="52"/>
      <c r="M43" s="19" t="s">
        <v>145</v>
      </c>
      <c r="N43" s="24">
        <f t="shared" si="1"/>
        <v>40000000</v>
      </c>
      <c r="O43" s="53">
        <v>43160</v>
      </c>
      <c r="P43" s="53">
        <v>43465</v>
      </c>
      <c r="Q43" s="19" t="s">
        <v>184</v>
      </c>
      <c r="S43" s="43" t="s">
        <v>58</v>
      </c>
    </row>
    <row r="44" spans="1:19" ht="75" hidden="1" x14ac:dyDescent="0.25">
      <c r="A44" s="11" t="s">
        <v>31</v>
      </c>
      <c r="B44" s="12" t="s">
        <v>32</v>
      </c>
      <c r="C44" s="12" t="s">
        <v>33</v>
      </c>
      <c r="D44" s="12" t="s">
        <v>80</v>
      </c>
      <c r="E44" s="12" t="s">
        <v>81</v>
      </c>
      <c r="F44" s="12" t="s">
        <v>82</v>
      </c>
      <c r="G44" s="13">
        <v>70000000</v>
      </c>
      <c r="H44" s="44"/>
      <c r="I44" s="11"/>
      <c r="J44" s="11"/>
      <c r="K44" s="11"/>
      <c r="L44" s="11"/>
      <c r="M44" s="12" t="s">
        <v>145</v>
      </c>
      <c r="N44" s="21">
        <f t="shared" si="1"/>
        <v>70000000</v>
      </c>
      <c r="O44" s="45">
        <v>43160</v>
      </c>
      <c r="P44" s="45">
        <v>43465</v>
      </c>
      <c r="Q44" s="12" t="s">
        <v>184</v>
      </c>
      <c r="S44" s="43" t="s">
        <v>58</v>
      </c>
    </row>
    <row r="45" spans="1:19" ht="75" hidden="1" x14ac:dyDescent="0.25">
      <c r="A45" s="11" t="s">
        <v>20</v>
      </c>
      <c r="B45" s="12" t="s">
        <v>18</v>
      </c>
      <c r="C45" s="12" t="s">
        <v>83</v>
      </c>
      <c r="D45" s="12" t="s">
        <v>80</v>
      </c>
      <c r="E45" s="12" t="s">
        <v>84</v>
      </c>
      <c r="F45" s="12" t="s">
        <v>85</v>
      </c>
      <c r="G45" s="13">
        <v>70000000</v>
      </c>
      <c r="H45" s="44"/>
      <c r="I45" s="11"/>
      <c r="J45" s="11"/>
      <c r="K45" s="11"/>
      <c r="L45" s="11"/>
      <c r="M45" s="12" t="s">
        <v>145</v>
      </c>
      <c r="N45" s="21">
        <f t="shared" si="1"/>
        <v>70000000</v>
      </c>
      <c r="O45" s="45">
        <v>43160</v>
      </c>
      <c r="P45" s="45">
        <v>43465</v>
      </c>
      <c r="Q45" s="12" t="s">
        <v>184</v>
      </c>
      <c r="S45" s="43" t="s">
        <v>58</v>
      </c>
    </row>
    <row r="46" spans="1:19" ht="120" hidden="1" x14ac:dyDescent="0.25">
      <c r="A46" s="11" t="s">
        <v>20</v>
      </c>
      <c r="B46" s="12" t="s">
        <v>18</v>
      </c>
      <c r="C46" s="12" t="s">
        <v>83</v>
      </c>
      <c r="D46" s="12" t="s">
        <v>80</v>
      </c>
      <c r="E46" s="12" t="s">
        <v>53</v>
      </c>
      <c r="F46" s="12" t="s">
        <v>85</v>
      </c>
      <c r="G46" s="13">
        <v>90000000</v>
      </c>
      <c r="H46" s="44"/>
      <c r="I46" s="11"/>
      <c r="J46" s="11"/>
      <c r="K46" s="11"/>
      <c r="L46" s="11"/>
      <c r="M46" s="12" t="s">
        <v>145</v>
      </c>
      <c r="N46" s="21">
        <f t="shared" si="1"/>
        <v>90000000</v>
      </c>
      <c r="O46" s="45">
        <v>43160</v>
      </c>
      <c r="P46" s="45">
        <v>43465</v>
      </c>
      <c r="Q46" s="12" t="s">
        <v>184</v>
      </c>
      <c r="S46" s="43" t="s">
        <v>58</v>
      </c>
    </row>
    <row r="47" spans="1:19" ht="75" hidden="1" x14ac:dyDescent="0.25">
      <c r="A47" s="11" t="s">
        <v>20</v>
      </c>
      <c r="B47" s="12" t="s">
        <v>18</v>
      </c>
      <c r="C47" s="12" t="s">
        <v>83</v>
      </c>
      <c r="D47" s="12" t="s">
        <v>80</v>
      </c>
      <c r="E47" s="12" t="s">
        <v>59</v>
      </c>
      <c r="F47" s="12" t="s">
        <v>82</v>
      </c>
      <c r="G47" s="13">
        <v>70000000</v>
      </c>
      <c r="H47" s="44"/>
      <c r="I47" s="11"/>
      <c r="J47" s="11"/>
      <c r="K47" s="11"/>
      <c r="L47" s="11"/>
      <c r="M47" s="12" t="s">
        <v>145</v>
      </c>
      <c r="N47" s="21">
        <f t="shared" si="1"/>
        <v>70000000</v>
      </c>
      <c r="O47" s="45">
        <v>43160</v>
      </c>
      <c r="P47" s="45">
        <v>43465</v>
      </c>
      <c r="Q47" s="12" t="s">
        <v>184</v>
      </c>
      <c r="S47" s="43" t="s">
        <v>58</v>
      </c>
    </row>
    <row r="48" spans="1:19" ht="90" hidden="1" x14ac:dyDescent="0.25">
      <c r="A48" s="54" t="s">
        <v>28</v>
      </c>
      <c r="B48" s="55" t="s">
        <v>21</v>
      </c>
      <c r="C48" s="55" t="s">
        <v>29</v>
      </c>
      <c r="D48" s="55" t="s">
        <v>86</v>
      </c>
      <c r="E48" s="55" t="s">
        <v>87</v>
      </c>
      <c r="F48" s="55" t="s">
        <v>88</v>
      </c>
      <c r="G48" s="56">
        <v>145000000</v>
      </c>
      <c r="H48" s="56"/>
      <c r="I48" s="54"/>
      <c r="J48" s="54"/>
      <c r="K48" s="54"/>
      <c r="L48" s="54"/>
      <c r="M48" s="55" t="s">
        <v>145</v>
      </c>
      <c r="N48" s="25">
        <f t="shared" si="1"/>
        <v>145000000</v>
      </c>
      <c r="O48" s="57">
        <v>43101</v>
      </c>
      <c r="P48" s="57">
        <v>43465</v>
      </c>
      <c r="Q48" s="55" t="s">
        <v>184</v>
      </c>
      <c r="S48" s="43" t="s">
        <v>60</v>
      </c>
    </row>
    <row r="49" spans="1:19" ht="90" hidden="1" x14ac:dyDescent="0.25">
      <c r="A49" s="54" t="s">
        <v>28</v>
      </c>
      <c r="B49" s="55" t="s">
        <v>21</v>
      </c>
      <c r="C49" s="55" t="s">
        <v>29</v>
      </c>
      <c r="D49" s="55" t="s">
        <v>86</v>
      </c>
      <c r="E49" s="55" t="s">
        <v>89</v>
      </c>
      <c r="F49" s="55" t="s">
        <v>88</v>
      </c>
      <c r="G49" s="56">
        <v>379000000</v>
      </c>
      <c r="H49" s="56"/>
      <c r="I49" s="54"/>
      <c r="J49" s="54"/>
      <c r="K49" s="54"/>
      <c r="L49" s="54"/>
      <c r="M49" s="55" t="s">
        <v>145</v>
      </c>
      <c r="N49" s="25">
        <f t="shared" si="1"/>
        <v>379000000</v>
      </c>
      <c r="O49" s="57">
        <v>43101</v>
      </c>
      <c r="P49" s="57">
        <v>43465</v>
      </c>
      <c r="Q49" s="55" t="s">
        <v>184</v>
      </c>
      <c r="S49" s="43" t="s">
        <v>60</v>
      </c>
    </row>
    <row r="50" spans="1:19" ht="90" hidden="1" x14ac:dyDescent="0.25">
      <c r="A50" s="54" t="s">
        <v>28</v>
      </c>
      <c r="B50" s="55" t="s">
        <v>21</v>
      </c>
      <c r="C50" s="55" t="s">
        <v>29</v>
      </c>
      <c r="D50" s="55" t="s">
        <v>86</v>
      </c>
      <c r="E50" s="55" t="s">
        <v>89</v>
      </c>
      <c r="F50" s="55" t="s">
        <v>90</v>
      </c>
      <c r="G50" s="56">
        <v>76000000</v>
      </c>
      <c r="H50" s="56"/>
      <c r="I50" s="54"/>
      <c r="J50" s="54"/>
      <c r="K50" s="54"/>
      <c r="L50" s="54"/>
      <c r="M50" s="55" t="s">
        <v>145</v>
      </c>
      <c r="N50" s="25">
        <f t="shared" si="1"/>
        <v>76000000</v>
      </c>
      <c r="O50" s="57">
        <v>43101</v>
      </c>
      <c r="P50" s="57">
        <v>43465</v>
      </c>
      <c r="Q50" s="55" t="s">
        <v>184</v>
      </c>
      <c r="S50" s="43" t="s">
        <v>60</v>
      </c>
    </row>
    <row r="51" spans="1:19" ht="105" hidden="1" x14ac:dyDescent="0.25">
      <c r="A51" s="16" t="s">
        <v>34</v>
      </c>
      <c r="B51" s="17" t="s">
        <v>21</v>
      </c>
      <c r="C51" s="17" t="s">
        <v>35</v>
      </c>
      <c r="D51" s="17" t="s">
        <v>91</v>
      </c>
      <c r="E51" s="17" t="s">
        <v>36</v>
      </c>
      <c r="F51" s="17" t="s">
        <v>92</v>
      </c>
      <c r="G51" s="35">
        <v>125000000</v>
      </c>
      <c r="H51" s="35"/>
      <c r="I51" s="16"/>
      <c r="J51" s="16"/>
      <c r="K51" s="16"/>
      <c r="L51" s="16"/>
      <c r="M51" s="17" t="s">
        <v>145</v>
      </c>
      <c r="N51" s="26">
        <f t="shared" si="1"/>
        <v>125000000</v>
      </c>
      <c r="O51" s="58">
        <v>43101</v>
      </c>
      <c r="P51" s="58">
        <v>43465</v>
      </c>
      <c r="Q51" s="17" t="s">
        <v>184</v>
      </c>
      <c r="S51" s="43" t="s">
        <v>60</v>
      </c>
    </row>
    <row r="52" spans="1:19" ht="105" hidden="1" x14ac:dyDescent="0.25">
      <c r="A52" s="16" t="s">
        <v>34</v>
      </c>
      <c r="B52" s="17" t="s">
        <v>21</v>
      </c>
      <c r="C52" s="17" t="s">
        <v>35</v>
      </c>
      <c r="D52" s="17" t="s">
        <v>91</v>
      </c>
      <c r="E52" s="17" t="s">
        <v>93</v>
      </c>
      <c r="F52" s="17" t="s">
        <v>92</v>
      </c>
      <c r="G52" s="35">
        <v>50000000</v>
      </c>
      <c r="H52" s="35"/>
      <c r="I52" s="16"/>
      <c r="J52" s="16"/>
      <c r="K52" s="16"/>
      <c r="L52" s="16"/>
      <c r="M52" s="17" t="s">
        <v>145</v>
      </c>
      <c r="N52" s="26">
        <f t="shared" si="1"/>
        <v>50000000</v>
      </c>
      <c r="O52" s="58">
        <v>43101</v>
      </c>
      <c r="P52" s="58">
        <v>43465</v>
      </c>
      <c r="Q52" s="17" t="s">
        <v>184</v>
      </c>
      <c r="S52" s="43" t="s">
        <v>60</v>
      </c>
    </row>
    <row r="53" spans="1:19" ht="105" hidden="1" x14ac:dyDescent="0.25">
      <c r="A53" s="16" t="s">
        <v>37</v>
      </c>
      <c r="B53" s="17" t="s">
        <v>21</v>
      </c>
      <c r="C53" s="17" t="s">
        <v>38</v>
      </c>
      <c r="D53" s="17" t="s">
        <v>91</v>
      </c>
      <c r="E53" s="17" t="s">
        <v>94</v>
      </c>
      <c r="F53" s="17" t="s">
        <v>95</v>
      </c>
      <c r="G53" s="35">
        <v>90000000</v>
      </c>
      <c r="H53" s="35"/>
      <c r="I53" s="16"/>
      <c r="J53" s="16"/>
      <c r="K53" s="16"/>
      <c r="L53" s="16"/>
      <c r="M53" s="17" t="s">
        <v>145</v>
      </c>
      <c r="N53" s="26">
        <f t="shared" si="1"/>
        <v>90000000</v>
      </c>
      <c r="O53" s="58">
        <v>43101</v>
      </c>
      <c r="P53" s="58">
        <v>43465</v>
      </c>
      <c r="Q53" s="17" t="s">
        <v>184</v>
      </c>
      <c r="S53" s="43" t="s">
        <v>60</v>
      </c>
    </row>
    <row r="54" spans="1:19" ht="105" hidden="1" x14ac:dyDescent="0.25">
      <c r="A54" s="16" t="s">
        <v>37</v>
      </c>
      <c r="B54" s="17" t="s">
        <v>21</v>
      </c>
      <c r="C54" s="17" t="s">
        <v>38</v>
      </c>
      <c r="D54" s="17" t="s">
        <v>91</v>
      </c>
      <c r="E54" s="17" t="s">
        <v>39</v>
      </c>
      <c r="F54" s="17" t="s">
        <v>95</v>
      </c>
      <c r="G54" s="35">
        <v>365000000</v>
      </c>
      <c r="H54" s="35"/>
      <c r="I54" s="16"/>
      <c r="J54" s="16"/>
      <c r="K54" s="16"/>
      <c r="L54" s="16"/>
      <c r="M54" s="17" t="s">
        <v>145</v>
      </c>
      <c r="N54" s="26">
        <f t="shared" si="1"/>
        <v>365000000</v>
      </c>
      <c r="O54" s="58">
        <v>43101</v>
      </c>
      <c r="P54" s="58">
        <v>43465</v>
      </c>
      <c r="Q54" s="17" t="s">
        <v>184</v>
      </c>
      <c r="S54" s="43" t="s">
        <v>60</v>
      </c>
    </row>
    <row r="55" spans="1:19" ht="105" hidden="1" x14ac:dyDescent="0.25">
      <c r="A55" s="16" t="s">
        <v>37</v>
      </c>
      <c r="B55" s="17" t="s">
        <v>21</v>
      </c>
      <c r="C55" s="17" t="s">
        <v>38</v>
      </c>
      <c r="D55" s="17" t="s">
        <v>91</v>
      </c>
      <c r="E55" s="17" t="s">
        <v>61</v>
      </c>
      <c r="F55" s="17" t="s">
        <v>92</v>
      </c>
      <c r="G55" s="35">
        <v>100000000</v>
      </c>
      <c r="H55" s="35"/>
      <c r="I55" s="16"/>
      <c r="J55" s="16"/>
      <c r="K55" s="16"/>
      <c r="L55" s="16"/>
      <c r="M55" s="17" t="s">
        <v>145</v>
      </c>
      <c r="N55" s="26">
        <f t="shared" si="1"/>
        <v>100000000</v>
      </c>
      <c r="O55" s="58">
        <v>43101</v>
      </c>
      <c r="P55" s="58">
        <v>43465</v>
      </c>
      <c r="Q55" s="17" t="s">
        <v>184</v>
      </c>
      <c r="S55" s="43" t="s">
        <v>60</v>
      </c>
    </row>
    <row r="56" spans="1:19" ht="105" hidden="1" x14ac:dyDescent="0.25">
      <c r="A56" s="16" t="s">
        <v>37</v>
      </c>
      <c r="B56" s="17" t="s">
        <v>21</v>
      </c>
      <c r="C56" s="17" t="s">
        <v>38</v>
      </c>
      <c r="D56" s="17" t="s">
        <v>91</v>
      </c>
      <c r="E56" s="17" t="s">
        <v>62</v>
      </c>
      <c r="F56" s="17" t="s">
        <v>95</v>
      </c>
      <c r="G56" s="35">
        <v>70000000</v>
      </c>
      <c r="H56" s="35"/>
      <c r="I56" s="16"/>
      <c r="J56" s="16"/>
      <c r="K56" s="16"/>
      <c r="L56" s="16"/>
      <c r="M56" s="17" t="s">
        <v>145</v>
      </c>
      <c r="N56" s="26">
        <f t="shared" si="1"/>
        <v>70000000</v>
      </c>
      <c r="O56" s="58">
        <v>43101</v>
      </c>
      <c r="P56" s="58">
        <v>43465</v>
      </c>
      <c r="Q56" s="17" t="s">
        <v>184</v>
      </c>
      <c r="S56" s="43" t="s">
        <v>60</v>
      </c>
    </row>
    <row r="57" spans="1:19" ht="105" hidden="1" x14ac:dyDescent="0.25">
      <c r="A57" s="36" t="s">
        <v>20</v>
      </c>
      <c r="B57" s="37" t="s">
        <v>18</v>
      </c>
      <c r="C57" s="37" t="s">
        <v>83</v>
      </c>
      <c r="D57" s="37" t="s">
        <v>96</v>
      </c>
      <c r="E57" s="37" t="s">
        <v>97</v>
      </c>
      <c r="F57" s="37" t="s">
        <v>98</v>
      </c>
      <c r="G57" s="38">
        <v>20000000</v>
      </c>
      <c r="H57" s="38"/>
      <c r="I57" s="36"/>
      <c r="J57" s="36"/>
      <c r="K57" s="36"/>
      <c r="L57" s="36"/>
      <c r="M57" s="37" t="s">
        <v>147</v>
      </c>
      <c r="N57" s="27">
        <f t="shared" si="1"/>
        <v>20000000</v>
      </c>
      <c r="O57" s="59">
        <v>43191</v>
      </c>
      <c r="P57" s="59">
        <v>43465</v>
      </c>
      <c r="Q57" s="37" t="s">
        <v>184</v>
      </c>
      <c r="S57" s="43" t="s">
        <v>60</v>
      </c>
    </row>
    <row r="58" spans="1:19" ht="105" hidden="1" x14ac:dyDescent="0.25">
      <c r="A58" s="36" t="s">
        <v>20</v>
      </c>
      <c r="B58" s="37" t="s">
        <v>18</v>
      </c>
      <c r="C58" s="37" t="s">
        <v>83</v>
      </c>
      <c r="D58" s="37" t="s">
        <v>96</v>
      </c>
      <c r="E58" s="37" t="s">
        <v>99</v>
      </c>
      <c r="F58" s="37" t="s">
        <v>98</v>
      </c>
      <c r="G58" s="38">
        <v>80000000</v>
      </c>
      <c r="H58" s="38"/>
      <c r="I58" s="36"/>
      <c r="J58" s="36"/>
      <c r="K58" s="36"/>
      <c r="L58" s="36"/>
      <c r="M58" s="37" t="s">
        <v>147</v>
      </c>
      <c r="N58" s="27">
        <f t="shared" si="1"/>
        <v>80000000</v>
      </c>
      <c r="O58" s="59">
        <v>43191</v>
      </c>
      <c r="P58" s="59">
        <v>43465</v>
      </c>
      <c r="Q58" s="37" t="s">
        <v>184</v>
      </c>
      <c r="S58" s="43" t="s">
        <v>60</v>
      </c>
    </row>
    <row r="59" spans="1:19" ht="90" hidden="1" x14ac:dyDescent="0.25">
      <c r="A59" s="60" t="s">
        <v>31</v>
      </c>
      <c r="B59" s="61" t="s">
        <v>32</v>
      </c>
      <c r="C59" s="61" t="s">
        <v>33</v>
      </c>
      <c r="D59" s="61" t="s">
        <v>100</v>
      </c>
      <c r="E59" s="61" t="s">
        <v>101</v>
      </c>
      <c r="F59" s="61" t="s">
        <v>82</v>
      </c>
      <c r="G59" s="62">
        <v>50000000</v>
      </c>
      <c r="H59" s="62"/>
      <c r="I59" s="60"/>
      <c r="J59" s="60"/>
      <c r="K59" s="60"/>
      <c r="L59" s="60"/>
      <c r="M59" s="61" t="s">
        <v>147</v>
      </c>
      <c r="N59" s="28">
        <f t="shared" si="1"/>
        <v>50000000</v>
      </c>
      <c r="O59" s="63">
        <v>43191</v>
      </c>
      <c r="P59" s="63">
        <v>43465</v>
      </c>
      <c r="Q59" s="61" t="s">
        <v>184</v>
      </c>
      <c r="S59" s="43" t="s">
        <v>60</v>
      </c>
    </row>
    <row r="60" spans="1:19" ht="90" hidden="1" x14ac:dyDescent="0.25">
      <c r="A60" s="60" t="s">
        <v>31</v>
      </c>
      <c r="B60" s="61" t="s">
        <v>32</v>
      </c>
      <c r="C60" s="61" t="s">
        <v>33</v>
      </c>
      <c r="D60" s="61" t="s">
        <v>100</v>
      </c>
      <c r="E60" s="61" t="s">
        <v>102</v>
      </c>
      <c r="F60" s="61" t="s">
        <v>82</v>
      </c>
      <c r="G60" s="62">
        <v>30000000</v>
      </c>
      <c r="H60" s="62"/>
      <c r="I60" s="60"/>
      <c r="J60" s="60"/>
      <c r="K60" s="60"/>
      <c r="L60" s="60"/>
      <c r="M60" s="61" t="s">
        <v>147</v>
      </c>
      <c r="N60" s="28">
        <f t="shared" si="1"/>
        <v>30000000</v>
      </c>
      <c r="O60" s="63">
        <v>43191</v>
      </c>
      <c r="P60" s="63">
        <v>43465</v>
      </c>
      <c r="Q60" s="61" t="s">
        <v>184</v>
      </c>
      <c r="S60" s="43" t="s">
        <v>60</v>
      </c>
    </row>
    <row r="61" spans="1:19" ht="120" hidden="1" x14ac:dyDescent="0.25">
      <c r="A61" s="18" t="s">
        <v>40</v>
      </c>
      <c r="B61" s="15" t="s">
        <v>41</v>
      </c>
      <c r="C61" s="15" t="s">
        <v>42</v>
      </c>
      <c r="D61" s="15" t="s">
        <v>103</v>
      </c>
      <c r="E61" s="15" t="s">
        <v>43</v>
      </c>
      <c r="F61" s="15" t="s">
        <v>104</v>
      </c>
      <c r="G61" s="39">
        <v>150000000</v>
      </c>
      <c r="H61" s="39"/>
      <c r="I61" s="18"/>
      <c r="J61" s="18"/>
      <c r="K61" s="18"/>
      <c r="L61" s="18"/>
      <c r="M61" s="15" t="s">
        <v>146</v>
      </c>
      <c r="N61" s="29">
        <f t="shared" si="1"/>
        <v>150000000</v>
      </c>
      <c r="O61" s="40">
        <v>43101</v>
      </c>
      <c r="P61" s="40">
        <v>43465</v>
      </c>
      <c r="Q61" s="15" t="s">
        <v>184</v>
      </c>
      <c r="S61" s="43" t="s">
        <v>60</v>
      </c>
    </row>
    <row r="62" spans="1:19" ht="120" hidden="1" x14ac:dyDescent="0.25">
      <c r="A62" s="18" t="s">
        <v>44</v>
      </c>
      <c r="B62" s="15" t="s">
        <v>45</v>
      </c>
      <c r="C62" s="15" t="s">
        <v>46</v>
      </c>
      <c r="D62" s="15" t="s">
        <v>103</v>
      </c>
      <c r="E62" s="15" t="s">
        <v>105</v>
      </c>
      <c r="F62" s="15" t="s">
        <v>106</v>
      </c>
      <c r="G62" s="39">
        <v>70000000</v>
      </c>
      <c r="H62" s="39"/>
      <c r="I62" s="18"/>
      <c r="J62" s="18"/>
      <c r="K62" s="18"/>
      <c r="L62" s="18"/>
      <c r="M62" s="15" t="s">
        <v>146</v>
      </c>
      <c r="N62" s="29">
        <f t="shared" si="1"/>
        <v>70000000</v>
      </c>
      <c r="O62" s="40">
        <v>43101</v>
      </c>
      <c r="P62" s="40">
        <v>43465</v>
      </c>
      <c r="Q62" s="15" t="s">
        <v>184</v>
      </c>
      <c r="S62" s="43" t="s">
        <v>60</v>
      </c>
    </row>
    <row r="63" spans="1:19" ht="120" hidden="1" x14ac:dyDescent="0.25">
      <c r="A63" s="18" t="s">
        <v>44</v>
      </c>
      <c r="B63" s="15" t="s">
        <v>45</v>
      </c>
      <c r="C63" s="15" t="s">
        <v>46</v>
      </c>
      <c r="D63" s="15" t="s">
        <v>103</v>
      </c>
      <c r="E63" s="15" t="s">
        <v>107</v>
      </c>
      <c r="F63" s="15" t="s">
        <v>106</v>
      </c>
      <c r="G63" s="39">
        <v>50000000</v>
      </c>
      <c r="H63" s="39"/>
      <c r="I63" s="18"/>
      <c r="J63" s="18"/>
      <c r="K63" s="18"/>
      <c r="L63" s="18"/>
      <c r="M63" s="15" t="s">
        <v>145</v>
      </c>
      <c r="N63" s="29">
        <f t="shared" si="1"/>
        <v>50000000</v>
      </c>
      <c r="O63" s="40">
        <v>43101</v>
      </c>
      <c r="P63" s="40">
        <v>43465</v>
      </c>
      <c r="Q63" s="15" t="s">
        <v>184</v>
      </c>
      <c r="S63" s="43" t="s">
        <v>60</v>
      </c>
    </row>
    <row r="64" spans="1:19" ht="120" hidden="1" x14ac:dyDescent="0.25">
      <c r="A64" s="18" t="s">
        <v>44</v>
      </c>
      <c r="B64" s="15" t="s">
        <v>45</v>
      </c>
      <c r="C64" s="15" t="s">
        <v>46</v>
      </c>
      <c r="D64" s="15" t="s">
        <v>103</v>
      </c>
      <c r="E64" s="15" t="s">
        <v>108</v>
      </c>
      <c r="F64" s="15" t="s">
        <v>106</v>
      </c>
      <c r="G64" s="39">
        <v>150000000</v>
      </c>
      <c r="H64" s="39"/>
      <c r="I64" s="18"/>
      <c r="J64" s="18"/>
      <c r="K64" s="18"/>
      <c r="L64" s="18"/>
      <c r="M64" s="15" t="s">
        <v>145</v>
      </c>
      <c r="N64" s="29">
        <f t="shared" si="1"/>
        <v>150000000</v>
      </c>
      <c r="O64" s="40">
        <v>43101</v>
      </c>
      <c r="P64" s="40">
        <v>43465</v>
      </c>
      <c r="Q64" s="15" t="s">
        <v>184</v>
      </c>
      <c r="S64" s="43" t="s">
        <v>60</v>
      </c>
    </row>
    <row r="65" spans="1:19" ht="120" hidden="1" x14ac:dyDescent="0.25">
      <c r="A65" s="18" t="s">
        <v>47</v>
      </c>
      <c r="B65" s="15" t="s">
        <v>45</v>
      </c>
      <c r="C65" s="15" t="s">
        <v>48</v>
      </c>
      <c r="D65" s="15" t="s">
        <v>103</v>
      </c>
      <c r="E65" s="15" t="s">
        <v>49</v>
      </c>
      <c r="F65" s="15" t="s">
        <v>109</v>
      </c>
      <c r="G65" s="39">
        <v>50000000</v>
      </c>
      <c r="H65" s="39"/>
      <c r="I65" s="18"/>
      <c r="J65" s="18"/>
      <c r="K65" s="18"/>
      <c r="L65" s="18"/>
      <c r="M65" s="15" t="s">
        <v>145</v>
      </c>
      <c r="N65" s="29">
        <f t="shared" si="1"/>
        <v>50000000</v>
      </c>
      <c r="O65" s="40">
        <v>43101</v>
      </c>
      <c r="P65" s="40">
        <v>43465</v>
      </c>
      <c r="Q65" s="15" t="s">
        <v>184</v>
      </c>
      <c r="S65" s="43" t="s">
        <v>60</v>
      </c>
    </row>
    <row r="66" spans="1:19" ht="120" hidden="1" x14ac:dyDescent="0.25">
      <c r="A66" s="18" t="s">
        <v>50</v>
      </c>
      <c r="B66" s="15" t="s">
        <v>45</v>
      </c>
      <c r="C66" s="15" t="s">
        <v>51</v>
      </c>
      <c r="D66" s="15" t="s">
        <v>103</v>
      </c>
      <c r="E66" s="15" t="s">
        <v>110</v>
      </c>
      <c r="F66" s="15" t="s">
        <v>111</v>
      </c>
      <c r="G66" s="39">
        <v>180000000</v>
      </c>
      <c r="H66" s="39"/>
      <c r="I66" s="18"/>
      <c r="J66" s="18"/>
      <c r="K66" s="18"/>
      <c r="L66" s="18"/>
      <c r="M66" s="15" t="s">
        <v>145</v>
      </c>
      <c r="N66" s="29">
        <f t="shared" si="1"/>
        <v>180000000</v>
      </c>
      <c r="O66" s="40">
        <v>43101</v>
      </c>
      <c r="P66" s="40">
        <v>43465</v>
      </c>
      <c r="Q66" s="15" t="s">
        <v>184</v>
      </c>
      <c r="S66" s="43" t="s">
        <v>60</v>
      </c>
    </row>
  </sheetData>
  <autoFilter ref="A1:Q66">
    <filterColumn colId="3">
      <filters>
        <filter val="Apoyo al programa de seguridad alimentaria para pequenos productores agropecuarios 2016-2020 en San Andres, providencia y santa catalina"/>
      </filters>
    </filterColumn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7">
    <mergeCell ref="A1:A2"/>
    <mergeCell ref="B1:B2"/>
    <mergeCell ref="C1:C2"/>
    <mergeCell ref="D1:D2"/>
    <mergeCell ref="E1:E2"/>
    <mergeCell ref="D22:D24"/>
    <mergeCell ref="M22:M24"/>
    <mergeCell ref="P1:P2"/>
    <mergeCell ref="Q1:Q2"/>
    <mergeCell ref="G1:N1"/>
    <mergeCell ref="F1:F2"/>
    <mergeCell ref="D13:D14"/>
    <mergeCell ref="M13:M14"/>
    <mergeCell ref="D15:D18"/>
    <mergeCell ref="M15:M18"/>
    <mergeCell ref="D19:D21"/>
    <mergeCell ref="M19:M21"/>
    <mergeCell ref="O1:O2"/>
    <mergeCell ref="D3:D8"/>
    <mergeCell ref="M3:M8"/>
    <mergeCell ref="D9:D12"/>
    <mergeCell ref="M9:M12"/>
    <mergeCell ref="D25:D27"/>
    <mergeCell ref="M25:M27"/>
    <mergeCell ref="B40:B43"/>
    <mergeCell ref="C28:C30"/>
    <mergeCell ref="C40:C43"/>
  </mergeCells>
  <pageMargins left="0.25" right="0.25" top="0.75" bottom="0.75" header="0.3" footer="0.3"/>
  <pageSetup paperSize="11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1" sqref="C21"/>
    </sheetView>
  </sheetViews>
  <sheetFormatPr baseColWidth="10" defaultRowHeight="15" x14ac:dyDescent="0.25"/>
  <cols>
    <col min="2" max="2" width="79.140625" customWidth="1"/>
    <col min="3" max="3" width="15.7109375" bestFit="1" customWidth="1"/>
    <col min="4" max="5" width="15.5703125" bestFit="1" customWidth="1"/>
  </cols>
  <sheetData>
    <row r="1" spans="1:5" x14ac:dyDescent="0.25">
      <c r="C1" t="s">
        <v>54</v>
      </c>
      <c r="D1" t="s">
        <v>55</v>
      </c>
      <c r="E1" t="s">
        <v>57</v>
      </c>
    </row>
    <row r="2" spans="1:5" x14ac:dyDescent="0.25">
      <c r="A2">
        <v>1</v>
      </c>
      <c r="B2" t="str">
        <f>Hoja1!D28</f>
        <v>Adquisición de quioscos y baterías sanitarias para pescadores de San Andrés, providencia y santa catalina</v>
      </c>
      <c r="C2" s="5">
        <f>SUMIF(Hoja1!$D$28:$D$66,B2,Hoja1!$G$28:$G$66)</f>
        <v>1000000000</v>
      </c>
      <c r="D2" s="5">
        <v>1000000000</v>
      </c>
      <c r="E2" s="6">
        <f>C2-D2</f>
        <v>0</v>
      </c>
    </row>
    <row r="3" spans="1:5" x14ac:dyDescent="0.25">
      <c r="A3">
        <v>2</v>
      </c>
      <c r="B3" t="str">
        <f>Hoja1!D31</f>
        <v>Adquisición de oficinas móviles con punto de venta para las asociaciones de pescadores de San Andrés, providencia y santa catalina, islas</v>
      </c>
      <c r="C3" s="5">
        <f>SUMIF(Hoja1!$D$28:$D$66,B3,Hoja1!$G$28:$G$66)</f>
        <v>150000000</v>
      </c>
      <c r="D3" s="5">
        <v>150000000</v>
      </c>
      <c r="E3" s="6"/>
    </row>
    <row r="4" spans="1:5" ht="30" x14ac:dyDescent="0.25">
      <c r="A4">
        <v>3</v>
      </c>
      <c r="B4" s="4" t="str">
        <f>Hoja1!D32</f>
        <v>Capacitación en procesos de aprovechamiento de recursos pesqueros y acuicultura en el departamento municipio san Andrés departamento arch. De san an</v>
      </c>
      <c r="C4" s="5">
        <f>SUMIF(Hoja1!$D$28:$D$66,B4,Hoja1!$G$28:$G$66)</f>
        <v>70000000</v>
      </c>
      <c r="D4" s="5">
        <v>70000000</v>
      </c>
      <c r="E4" s="6">
        <f t="shared" ref="E4:E12" si="0">C4-D4</f>
        <v>0</v>
      </c>
    </row>
    <row r="5" spans="1:5" ht="30" x14ac:dyDescent="0.25">
      <c r="A5">
        <v>4</v>
      </c>
      <c r="B5" s="2" t="str">
        <f>Hoja1!D34</f>
        <v>Construcción y adecuación del terminal pesquero artesanal de la isla de San Andrés municipio san Andrés departamento arch.</v>
      </c>
      <c r="C5" s="5">
        <f>SUMIF(Hoja1!$D$28:$D$66,B5,Hoja1!$G$28:$G$66)</f>
        <v>120000000</v>
      </c>
      <c r="D5" s="5">
        <v>120000000</v>
      </c>
      <c r="E5" s="6">
        <f t="shared" si="0"/>
        <v>0</v>
      </c>
    </row>
    <row r="6" spans="1:5" x14ac:dyDescent="0.25">
      <c r="A6">
        <v>5</v>
      </c>
      <c r="B6" t="str">
        <f>Hoja1!D40</f>
        <v>Desarrollo de acciones integrales de estudio y control de la invasión del pez león 2016-2020 en la reserva de biosfera sea flower municipio san Andrés departamento arch.</v>
      </c>
      <c r="C6" s="5">
        <f>SUMIF(Hoja1!$D$28:$D$66,B6,Hoja1!$G$28:$G$66)</f>
        <v>200000000</v>
      </c>
      <c r="D6" s="5">
        <v>200000000</v>
      </c>
      <c r="E6" s="7">
        <f t="shared" si="0"/>
        <v>0</v>
      </c>
    </row>
    <row r="7" spans="1:5" x14ac:dyDescent="0.25">
      <c r="A7">
        <v>6</v>
      </c>
      <c r="B7" t="str">
        <f>Hoja1!D44</f>
        <v>Desarrollo integral sostenible de la pesca artesanal 2016-2020 en San Andrés, providencia y santa catalina</v>
      </c>
      <c r="C7" s="5">
        <f>SUMIF(Hoja1!$D$28:$D$66,B7,Hoja1!$G$28:$G$66)</f>
        <v>300000000</v>
      </c>
      <c r="D7" s="5">
        <v>300000000</v>
      </c>
      <c r="E7" s="6">
        <f t="shared" si="0"/>
        <v>0</v>
      </c>
    </row>
    <row r="8" spans="1:5" x14ac:dyDescent="0.25">
      <c r="A8">
        <v>7</v>
      </c>
      <c r="B8" t="str">
        <f>Hoja1!D48</f>
        <v>Estudio y conservación de especies amenazadas 2016-2020 en la reserva de biosfera sea flower municipio san Andrés departamento arch.</v>
      </c>
      <c r="C8" s="5">
        <f>SUMIF(Hoja1!$D$28:$D$66,B8,Hoja1!$G$28:$G$66)</f>
        <v>600000000</v>
      </c>
      <c r="D8" s="5">
        <v>600000000</v>
      </c>
      <c r="E8" s="6">
        <f t="shared" si="0"/>
        <v>0</v>
      </c>
    </row>
    <row r="9" spans="1:5" x14ac:dyDescent="0.25">
      <c r="A9">
        <v>8</v>
      </c>
      <c r="B9" t="str">
        <f>Hoja1!D51</f>
        <v>Estudio y manejo de los recursos pesqueros con enfoque ecosistémico 2016-2020 en la reserva de biosfera sea flower municipio san Andrés departamento arch.</v>
      </c>
      <c r="C9" s="5">
        <f>SUMIF(Hoja1!$D$28:$D$66,B9,Hoja1!$G$28:$G$66)</f>
        <v>800000000</v>
      </c>
      <c r="D9" s="5">
        <v>800000000</v>
      </c>
      <c r="E9" s="6">
        <f t="shared" si="0"/>
        <v>0</v>
      </c>
    </row>
    <row r="10" spans="1:5" x14ac:dyDescent="0.25">
      <c r="A10">
        <v>9</v>
      </c>
      <c r="B10" t="str">
        <f>Hoja1!D57</f>
        <v>Fortalecimiento de la cadena de frio y comercialización de las asociaciones de pescadores artesanales 2016-2020 de San Andrés y providencia islas</v>
      </c>
      <c r="C10" s="5">
        <f>SUMIF(Hoja1!$D$28:$D$66,B10,Hoja1!$G$28:$G$66)</f>
        <v>100000000</v>
      </c>
      <c r="D10" s="5">
        <v>100000000</v>
      </c>
      <c r="E10" s="6">
        <f t="shared" si="0"/>
        <v>0</v>
      </c>
    </row>
    <row r="11" spans="1:5" x14ac:dyDescent="0.25">
      <c r="A11">
        <v>10</v>
      </c>
      <c r="B11" t="str">
        <f>Hoja1!D59</f>
        <v>Innovación tecnológica y educación socio empresarial educativa en san Andrés isla municipio san Andrés departamento arch. De san an</v>
      </c>
      <c r="C11" s="5">
        <f>SUMIF(Hoja1!$D$28:$D$66,B11,Hoja1!$G$28:$G$66)</f>
        <v>80000000</v>
      </c>
      <c r="D11" s="5">
        <v>80000000</v>
      </c>
      <c r="E11" s="6">
        <f t="shared" si="0"/>
        <v>0</v>
      </c>
    </row>
    <row r="12" spans="1:5" x14ac:dyDescent="0.25">
      <c r="A12">
        <v>11</v>
      </c>
      <c r="B12" t="str">
        <f>Hoja1!D61</f>
        <v>Mejoramiento de la gobernabilidad de los recursos hidrobiológicos y pesqueros en la reserva de biosfera SeaFlower 2016-2020 en San Andrés, providencia y santa catalina</v>
      </c>
      <c r="C12" s="5">
        <f>SUMIF(Hoja1!$D$28:$D$66,B12,Hoja1!$G$28:$G$66)</f>
        <v>650000000</v>
      </c>
      <c r="D12" s="5">
        <v>650000000</v>
      </c>
      <c r="E12" s="6">
        <f t="shared" si="0"/>
        <v>0</v>
      </c>
    </row>
    <row r="14" spans="1:5" x14ac:dyDescent="0.25">
      <c r="C14" s="6">
        <f>SUM(C2:C13)</f>
        <v>4070000000</v>
      </c>
      <c r="D14" s="6">
        <f>SUM(D2:D13)</f>
        <v>4070000000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47"/>
  <sheetViews>
    <sheetView topLeftCell="A28" zoomScale="85" zoomScaleNormal="85" workbookViewId="0">
      <selection activeCell="S29" sqref="S29"/>
    </sheetView>
  </sheetViews>
  <sheetFormatPr baseColWidth="10" defaultRowHeight="15" x14ac:dyDescent="0.25"/>
  <cols>
    <col min="4" max="4" width="38.28515625" customWidth="1"/>
    <col min="6" max="6" width="14.5703125" customWidth="1"/>
    <col min="7" max="7" width="15.5703125" customWidth="1"/>
    <col min="13" max="13" width="11.42578125" style="2"/>
    <col min="14" max="14" width="15.7109375" customWidth="1"/>
    <col min="18" max="18" width="12.42578125" customWidth="1"/>
    <col min="19" max="19" width="14" style="65" bestFit="1" customWidth="1"/>
  </cols>
  <sheetData>
    <row r="1" spans="1:19" x14ac:dyDescent="0.25">
      <c r="A1" s="130" t="s">
        <v>0</v>
      </c>
      <c r="B1" s="132" t="s">
        <v>1</v>
      </c>
      <c r="C1" s="132" t="s">
        <v>2</v>
      </c>
      <c r="D1" s="132" t="s">
        <v>3</v>
      </c>
      <c r="E1" s="132" t="s">
        <v>4</v>
      </c>
      <c r="F1" s="132" t="s">
        <v>5</v>
      </c>
      <c r="G1" s="118" t="s">
        <v>16</v>
      </c>
      <c r="H1" s="118"/>
      <c r="I1" s="118"/>
      <c r="J1" s="118"/>
      <c r="K1" s="118"/>
      <c r="L1" s="118"/>
      <c r="M1" s="118"/>
      <c r="N1" s="118"/>
      <c r="O1" s="118" t="s">
        <v>13</v>
      </c>
      <c r="P1" s="118" t="s">
        <v>14</v>
      </c>
      <c r="Q1" s="128" t="s">
        <v>112</v>
      </c>
      <c r="R1" s="134" t="s">
        <v>116</v>
      </c>
      <c r="S1" s="135" t="s">
        <v>117</v>
      </c>
    </row>
    <row r="2" spans="1:19" hidden="1" x14ac:dyDescent="0.25">
      <c r="A2" s="131"/>
      <c r="B2" s="133"/>
      <c r="C2" s="133"/>
      <c r="D2" s="133"/>
      <c r="E2" s="133"/>
      <c r="F2" s="133"/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8" t="s">
        <v>12</v>
      </c>
      <c r="N2" s="3" t="s">
        <v>15</v>
      </c>
      <c r="O2" s="119"/>
      <c r="P2" s="119"/>
      <c r="Q2" s="129"/>
      <c r="R2" s="134"/>
      <c r="S2" s="135"/>
    </row>
    <row r="3" spans="1:19" ht="90" hidden="1" x14ac:dyDescent="0.25">
      <c r="A3" s="31" t="s">
        <v>17</v>
      </c>
      <c r="B3" s="14" t="s">
        <v>18</v>
      </c>
      <c r="C3" s="117" t="s">
        <v>23</v>
      </c>
      <c r="D3" s="14" t="s">
        <v>65</v>
      </c>
      <c r="E3" s="14" t="s">
        <v>113</v>
      </c>
      <c r="F3" s="14" t="s">
        <v>64</v>
      </c>
      <c r="G3" s="41">
        <v>200000000</v>
      </c>
      <c r="H3" s="31"/>
      <c r="I3" s="31"/>
      <c r="J3" s="31"/>
      <c r="K3" s="31"/>
      <c r="L3" s="31"/>
      <c r="M3" s="14"/>
      <c r="N3" s="20">
        <f>SUM(G3:M3)</f>
        <v>200000000</v>
      </c>
      <c r="O3" s="42">
        <v>43160</v>
      </c>
      <c r="P3" s="42">
        <v>43465</v>
      </c>
      <c r="Q3" s="14" t="s">
        <v>63</v>
      </c>
      <c r="R3" s="4" t="s">
        <v>118</v>
      </c>
      <c r="S3" s="65">
        <v>200000000</v>
      </c>
    </row>
    <row r="4" spans="1:19" ht="90" hidden="1" x14ac:dyDescent="0.25">
      <c r="A4" s="31" t="s">
        <v>17</v>
      </c>
      <c r="B4" s="14" t="s">
        <v>18</v>
      </c>
      <c r="C4" s="117"/>
      <c r="D4" s="14" t="s">
        <v>65</v>
      </c>
      <c r="E4" s="14" t="s">
        <v>66</v>
      </c>
      <c r="F4" s="14" t="s">
        <v>64</v>
      </c>
      <c r="G4" s="41">
        <v>400000000</v>
      </c>
      <c r="H4" s="31"/>
      <c r="I4" s="31"/>
      <c r="J4" s="31"/>
      <c r="K4" s="31"/>
      <c r="L4" s="31"/>
      <c r="M4" s="14"/>
      <c r="N4" s="20">
        <f t="shared" ref="N4:N47" si="0">SUM(G4:M4)</f>
        <v>400000000</v>
      </c>
      <c r="O4" s="42">
        <v>43160</v>
      </c>
      <c r="P4" s="42">
        <v>43465</v>
      </c>
      <c r="Q4" s="14" t="s">
        <v>63</v>
      </c>
      <c r="R4" s="4" t="s">
        <v>118</v>
      </c>
      <c r="S4" s="65">
        <v>400000000</v>
      </c>
    </row>
    <row r="5" spans="1:19" ht="90" hidden="1" x14ac:dyDescent="0.25">
      <c r="A5" s="31" t="s">
        <v>17</v>
      </c>
      <c r="B5" s="14" t="s">
        <v>18</v>
      </c>
      <c r="C5" s="117"/>
      <c r="D5" s="14" t="s">
        <v>65</v>
      </c>
      <c r="E5" s="14" t="s">
        <v>67</v>
      </c>
      <c r="F5" s="14" t="s">
        <v>64</v>
      </c>
      <c r="G5" s="41">
        <v>400000000</v>
      </c>
      <c r="H5" s="31"/>
      <c r="I5" s="31"/>
      <c r="J5" s="31"/>
      <c r="K5" s="31"/>
      <c r="L5" s="31"/>
      <c r="M5" s="14"/>
      <c r="N5" s="20">
        <f t="shared" si="0"/>
        <v>400000000</v>
      </c>
      <c r="O5" s="42">
        <v>43160</v>
      </c>
      <c r="P5" s="42">
        <v>43465</v>
      </c>
      <c r="Q5" s="14" t="s">
        <v>63</v>
      </c>
      <c r="R5" s="4" t="s">
        <v>118</v>
      </c>
      <c r="S5" s="65">
        <v>400000000</v>
      </c>
    </row>
    <row r="6" spans="1:19" ht="240" hidden="1" x14ac:dyDescent="0.25">
      <c r="A6" s="11" t="s">
        <v>20</v>
      </c>
      <c r="B6" s="12" t="s">
        <v>18</v>
      </c>
      <c r="C6" s="12" t="s">
        <v>19</v>
      </c>
      <c r="D6" s="12" t="s">
        <v>68</v>
      </c>
      <c r="E6" s="12" t="s">
        <v>69</v>
      </c>
      <c r="F6" s="12" t="s">
        <v>64</v>
      </c>
      <c r="G6" s="32">
        <v>150000000</v>
      </c>
      <c r="H6" s="44"/>
      <c r="I6" s="44"/>
      <c r="J6" s="11"/>
      <c r="K6" s="11"/>
      <c r="L6" s="11"/>
      <c r="M6" s="12"/>
      <c r="N6" s="21">
        <f t="shared" si="0"/>
        <v>150000000</v>
      </c>
      <c r="O6" s="45">
        <v>43160</v>
      </c>
      <c r="P6" s="45">
        <v>43465</v>
      </c>
      <c r="Q6" s="12" t="s">
        <v>63</v>
      </c>
      <c r="R6" s="4" t="s">
        <v>119</v>
      </c>
      <c r="S6" s="65">
        <v>150000000</v>
      </c>
    </row>
    <row r="7" spans="1:19" ht="120" hidden="1" x14ac:dyDescent="0.25">
      <c r="A7" s="46" t="s">
        <v>115</v>
      </c>
      <c r="B7" s="33" t="s">
        <v>21</v>
      </c>
      <c r="C7" s="33" t="s">
        <v>114</v>
      </c>
      <c r="D7" s="33" t="s">
        <v>70</v>
      </c>
      <c r="E7" s="33" t="s">
        <v>22</v>
      </c>
      <c r="F7" s="33" t="s">
        <v>71</v>
      </c>
      <c r="G7" s="47">
        <v>20000000</v>
      </c>
      <c r="H7" s="47"/>
      <c r="I7" s="46"/>
      <c r="J7" s="46"/>
      <c r="K7" s="46"/>
      <c r="L7" s="46"/>
      <c r="M7" s="33"/>
      <c r="N7" s="22">
        <f t="shared" si="0"/>
        <v>20000000</v>
      </c>
      <c r="O7" s="48">
        <v>43132</v>
      </c>
      <c r="P7" s="48">
        <v>43465</v>
      </c>
      <c r="Q7" s="33" t="s">
        <v>63</v>
      </c>
      <c r="R7" s="4" t="s">
        <v>120</v>
      </c>
      <c r="S7" s="65">
        <v>20000000</v>
      </c>
    </row>
    <row r="8" spans="1:19" ht="120" hidden="1" x14ac:dyDescent="0.25">
      <c r="A8" s="46" t="s">
        <v>115</v>
      </c>
      <c r="B8" s="33" t="s">
        <v>21</v>
      </c>
      <c r="C8" s="33" t="s">
        <v>114</v>
      </c>
      <c r="D8" s="33" t="s">
        <v>70</v>
      </c>
      <c r="E8" s="33" t="s">
        <v>72</v>
      </c>
      <c r="F8" s="33" t="s">
        <v>71</v>
      </c>
      <c r="G8" s="47">
        <v>50000000</v>
      </c>
      <c r="H8" s="47"/>
      <c r="I8" s="46"/>
      <c r="J8" s="46"/>
      <c r="K8" s="46"/>
      <c r="L8" s="46"/>
      <c r="M8" s="33"/>
      <c r="N8" s="22">
        <f t="shared" si="0"/>
        <v>50000000</v>
      </c>
      <c r="O8" s="48">
        <v>43132</v>
      </c>
      <c r="P8" s="48">
        <v>43465</v>
      </c>
      <c r="Q8" s="33" t="s">
        <v>63</v>
      </c>
      <c r="R8" s="4" t="s">
        <v>120</v>
      </c>
      <c r="S8" s="65">
        <v>50000000</v>
      </c>
    </row>
    <row r="9" spans="1:19" ht="240" hidden="1" x14ac:dyDescent="0.25">
      <c r="A9" s="49" t="s">
        <v>17</v>
      </c>
      <c r="B9" s="9" t="s">
        <v>18</v>
      </c>
      <c r="C9" s="9" t="s">
        <v>19</v>
      </c>
      <c r="D9" s="9" t="s">
        <v>73</v>
      </c>
      <c r="E9" s="9" t="s">
        <v>24</v>
      </c>
      <c r="F9" s="9" t="s">
        <v>64</v>
      </c>
      <c r="G9" s="10">
        <v>0</v>
      </c>
      <c r="H9" s="50"/>
      <c r="I9" s="49"/>
      <c r="J9" s="49"/>
      <c r="K9" s="49"/>
      <c r="L9" s="49"/>
      <c r="M9" s="9"/>
      <c r="N9" s="23">
        <f t="shared" si="0"/>
        <v>0</v>
      </c>
      <c r="O9" s="51">
        <v>43101</v>
      </c>
      <c r="P9" s="51">
        <v>43465</v>
      </c>
      <c r="Q9" s="9" t="s">
        <v>63</v>
      </c>
      <c r="R9" s="4" t="s">
        <v>122</v>
      </c>
      <c r="S9" s="4" t="s">
        <v>122</v>
      </c>
    </row>
    <row r="10" spans="1:19" ht="240" hidden="1" x14ac:dyDescent="0.25">
      <c r="A10" s="49" t="s">
        <v>17</v>
      </c>
      <c r="B10" s="9" t="s">
        <v>18</v>
      </c>
      <c r="C10" s="9" t="s">
        <v>19</v>
      </c>
      <c r="D10" s="9" t="s">
        <v>73</v>
      </c>
      <c r="E10" s="9" t="s">
        <v>25</v>
      </c>
      <c r="F10" s="9" t="s">
        <v>64</v>
      </c>
      <c r="G10" s="10">
        <v>0</v>
      </c>
      <c r="H10" s="50"/>
      <c r="I10" s="49"/>
      <c r="J10" s="49"/>
      <c r="K10" s="49"/>
      <c r="L10" s="49"/>
      <c r="M10" s="9"/>
      <c r="N10" s="23">
        <f t="shared" si="0"/>
        <v>0</v>
      </c>
      <c r="O10" s="51">
        <v>43101</v>
      </c>
      <c r="P10" s="51">
        <v>43465</v>
      </c>
      <c r="Q10" s="9" t="s">
        <v>63</v>
      </c>
      <c r="R10" s="4" t="s">
        <v>122</v>
      </c>
      <c r="S10" s="4" t="s">
        <v>122</v>
      </c>
    </row>
    <row r="11" spans="1:19" ht="240" hidden="1" x14ac:dyDescent="0.25">
      <c r="A11" s="49" t="s">
        <v>17</v>
      </c>
      <c r="B11" s="9" t="s">
        <v>18</v>
      </c>
      <c r="C11" s="9" t="s">
        <v>19</v>
      </c>
      <c r="D11" s="9" t="s">
        <v>73</v>
      </c>
      <c r="E11" s="9" t="s">
        <v>74</v>
      </c>
      <c r="F11" s="9" t="s">
        <v>64</v>
      </c>
      <c r="G11" s="10">
        <v>0</v>
      </c>
      <c r="H11" s="50"/>
      <c r="I11" s="49"/>
      <c r="J11" s="49"/>
      <c r="K11" s="49"/>
      <c r="L11" s="49"/>
      <c r="M11" s="9"/>
      <c r="N11" s="23">
        <f t="shared" si="0"/>
        <v>0</v>
      </c>
      <c r="O11" s="51">
        <v>43101</v>
      </c>
      <c r="P11" s="51">
        <v>43465</v>
      </c>
      <c r="Q11" s="9" t="s">
        <v>63</v>
      </c>
      <c r="R11" s="4" t="s">
        <v>122</v>
      </c>
      <c r="S11" s="4" t="s">
        <v>122</v>
      </c>
    </row>
    <row r="12" spans="1:19" ht="240" hidden="1" x14ac:dyDescent="0.25">
      <c r="A12" s="49" t="s">
        <v>17</v>
      </c>
      <c r="B12" s="9" t="s">
        <v>18</v>
      </c>
      <c r="C12" s="9" t="s">
        <v>19</v>
      </c>
      <c r="D12" s="9" t="s">
        <v>73</v>
      </c>
      <c r="E12" s="9" t="s">
        <v>26</v>
      </c>
      <c r="F12" s="9" t="s">
        <v>64</v>
      </c>
      <c r="G12" s="10">
        <v>0</v>
      </c>
      <c r="H12" s="50"/>
      <c r="I12" s="49"/>
      <c r="J12" s="49"/>
      <c r="K12" s="49"/>
      <c r="L12" s="49"/>
      <c r="M12" s="9"/>
      <c r="N12" s="23">
        <f t="shared" si="0"/>
        <v>0</v>
      </c>
      <c r="O12" s="51">
        <v>43101</v>
      </c>
      <c r="P12" s="51">
        <v>43465</v>
      </c>
      <c r="Q12" s="9" t="s">
        <v>63</v>
      </c>
      <c r="R12" s="4" t="s">
        <v>122</v>
      </c>
      <c r="S12" s="4" t="s">
        <v>122</v>
      </c>
    </row>
    <row r="13" spans="1:19" ht="240" hidden="1" x14ac:dyDescent="0.25">
      <c r="A13" s="49" t="s">
        <v>17</v>
      </c>
      <c r="B13" s="9" t="s">
        <v>18</v>
      </c>
      <c r="C13" s="9" t="s">
        <v>19</v>
      </c>
      <c r="D13" s="9" t="s">
        <v>73</v>
      </c>
      <c r="E13" s="9" t="s">
        <v>75</v>
      </c>
      <c r="F13" s="9" t="s">
        <v>64</v>
      </c>
      <c r="G13" s="10"/>
      <c r="H13" s="50"/>
      <c r="I13" s="49"/>
      <c r="J13" s="49"/>
      <c r="K13" s="49"/>
      <c r="L13" s="49"/>
      <c r="M13" s="9"/>
      <c r="N13" s="23">
        <f t="shared" si="0"/>
        <v>0</v>
      </c>
      <c r="O13" s="51">
        <v>43101</v>
      </c>
      <c r="P13" s="51">
        <v>43465</v>
      </c>
      <c r="Q13" s="9" t="s">
        <v>63</v>
      </c>
      <c r="R13" s="4" t="s">
        <v>122</v>
      </c>
      <c r="S13" s="4" t="s">
        <v>122</v>
      </c>
    </row>
    <row r="14" spans="1:19" ht="240" hidden="1" x14ac:dyDescent="0.25">
      <c r="A14" s="49" t="s">
        <v>17</v>
      </c>
      <c r="B14" s="9" t="s">
        <v>18</v>
      </c>
      <c r="C14" s="9" t="s">
        <v>19</v>
      </c>
      <c r="D14" s="9" t="s">
        <v>73</v>
      </c>
      <c r="E14" s="9" t="s">
        <v>27</v>
      </c>
      <c r="F14" s="9" t="s">
        <v>64</v>
      </c>
      <c r="G14" s="10">
        <v>120000000</v>
      </c>
      <c r="H14" s="50"/>
      <c r="I14" s="49"/>
      <c r="J14" s="49"/>
      <c r="K14" s="49"/>
      <c r="L14" s="49"/>
      <c r="M14" s="9"/>
      <c r="N14" s="23">
        <f t="shared" si="0"/>
        <v>120000000</v>
      </c>
      <c r="O14" s="51">
        <v>43101</v>
      </c>
      <c r="P14" s="51">
        <v>43465</v>
      </c>
      <c r="Q14" s="9" t="s">
        <v>63</v>
      </c>
      <c r="R14" s="4" t="s">
        <v>121</v>
      </c>
      <c r="S14" s="64">
        <v>120000000</v>
      </c>
    </row>
    <row r="15" spans="1:19" ht="120" hidden="1" x14ac:dyDescent="0.25">
      <c r="A15" s="52" t="s">
        <v>28</v>
      </c>
      <c r="B15" s="116" t="s">
        <v>21</v>
      </c>
      <c r="C15" s="116" t="s">
        <v>29</v>
      </c>
      <c r="D15" s="19" t="s">
        <v>76</v>
      </c>
      <c r="E15" s="19" t="s">
        <v>77</v>
      </c>
      <c r="F15" s="19" t="s">
        <v>78</v>
      </c>
      <c r="G15" s="34">
        <v>48000000</v>
      </c>
      <c r="H15" s="34"/>
      <c r="I15" s="52"/>
      <c r="J15" s="52"/>
      <c r="K15" s="52"/>
      <c r="L15" s="52"/>
      <c r="M15" s="19"/>
      <c r="N15" s="24">
        <f t="shared" si="0"/>
        <v>48000000</v>
      </c>
      <c r="O15" s="53">
        <v>43160</v>
      </c>
      <c r="P15" s="53">
        <v>43465</v>
      </c>
      <c r="Q15" s="19" t="s">
        <v>63</v>
      </c>
      <c r="R15" s="4" t="s">
        <v>124</v>
      </c>
      <c r="S15" s="65">
        <v>48000000</v>
      </c>
    </row>
    <row r="16" spans="1:19" ht="120" hidden="1" x14ac:dyDescent="0.25">
      <c r="A16" s="52" t="s">
        <v>28</v>
      </c>
      <c r="B16" s="116"/>
      <c r="C16" s="116"/>
      <c r="D16" s="19" t="s">
        <v>76</v>
      </c>
      <c r="E16" s="19" t="s">
        <v>79</v>
      </c>
      <c r="F16" s="19" t="s">
        <v>78</v>
      </c>
      <c r="G16" s="34">
        <v>42000000</v>
      </c>
      <c r="H16" s="34"/>
      <c r="I16" s="52"/>
      <c r="J16" s="52"/>
      <c r="K16" s="52"/>
      <c r="L16" s="52"/>
      <c r="M16" s="19" t="s">
        <v>145</v>
      </c>
      <c r="N16" s="24">
        <f t="shared" si="0"/>
        <v>42000000</v>
      </c>
      <c r="O16" s="53">
        <v>43160</v>
      </c>
      <c r="P16" s="53">
        <v>43465</v>
      </c>
      <c r="Q16" s="19" t="s">
        <v>63</v>
      </c>
      <c r="R16" s="4" t="s">
        <v>123</v>
      </c>
      <c r="S16" s="65">
        <v>42000000</v>
      </c>
    </row>
    <row r="17" spans="1:19" ht="120" hidden="1" x14ac:dyDescent="0.25">
      <c r="A17" s="52" t="s">
        <v>28</v>
      </c>
      <c r="B17" s="116"/>
      <c r="C17" s="116"/>
      <c r="D17" s="19" t="s">
        <v>76</v>
      </c>
      <c r="E17" s="19" t="s">
        <v>30</v>
      </c>
      <c r="F17" s="19" t="s">
        <v>78</v>
      </c>
      <c r="G17" s="34">
        <v>70000000</v>
      </c>
      <c r="H17" s="34"/>
      <c r="I17" s="52"/>
      <c r="J17" s="52"/>
      <c r="K17" s="52"/>
      <c r="L17" s="52"/>
      <c r="M17" s="19" t="s">
        <v>145</v>
      </c>
      <c r="N17" s="24">
        <f t="shared" si="0"/>
        <v>70000000</v>
      </c>
      <c r="O17" s="53">
        <v>43160</v>
      </c>
      <c r="P17" s="53">
        <v>43465</v>
      </c>
      <c r="Q17" s="19" t="s">
        <v>63</v>
      </c>
      <c r="R17" s="4" t="s">
        <v>123</v>
      </c>
      <c r="S17" s="65">
        <v>70000000</v>
      </c>
    </row>
    <row r="18" spans="1:19" ht="120" hidden="1" x14ac:dyDescent="0.25">
      <c r="A18" s="52" t="s">
        <v>28</v>
      </c>
      <c r="B18" s="116"/>
      <c r="C18" s="116"/>
      <c r="D18" s="19" t="s">
        <v>76</v>
      </c>
      <c r="E18" s="19" t="s">
        <v>52</v>
      </c>
      <c r="F18" s="19" t="s">
        <v>78</v>
      </c>
      <c r="G18" s="34">
        <v>40000000</v>
      </c>
      <c r="H18" s="34"/>
      <c r="I18" s="52"/>
      <c r="J18" s="52"/>
      <c r="K18" s="52"/>
      <c r="L18" s="52"/>
      <c r="M18" s="19" t="s">
        <v>145</v>
      </c>
      <c r="N18" s="24">
        <f t="shared" si="0"/>
        <v>40000000</v>
      </c>
      <c r="O18" s="53">
        <v>43160</v>
      </c>
      <c r="P18" s="53">
        <v>43465</v>
      </c>
      <c r="Q18" s="19" t="s">
        <v>63</v>
      </c>
      <c r="R18" s="4" t="s">
        <v>123</v>
      </c>
      <c r="S18" s="65">
        <v>40000000</v>
      </c>
    </row>
    <row r="19" spans="1:19" ht="105" hidden="1" x14ac:dyDescent="0.25">
      <c r="A19" s="11" t="s">
        <v>31</v>
      </c>
      <c r="B19" s="12" t="s">
        <v>32</v>
      </c>
      <c r="C19" s="12" t="s">
        <v>33</v>
      </c>
      <c r="D19" s="12" t="s">
        <v>80</v>
      </c>
      <c r="E19" s="12" t="s">
        <v>81</v>
      </c>
      <c r="F19" s="12" t="s">
        <v>82</v>
      </c>
      <c r="G19" s="13">
        <v>70000000</v>
      </c>
      <c r="H19" s="44"/>
      <c r="I19" s="11"/>
      <c r="J19" s="11"/>
      <c r="K19" s="11"/>
      <c r="L19" s="11"/>
      <c r="M19" s="12"/>
      <c r="N19" s="21">
        <f t="shared" si="0"/>
        <v>70000000</v>
      </c>
      <c r="O19" s="45">
        <v>43160</v>
      </c>
      <c r="P19" s="45">
        <v>43465</v>
      </c>
      <c r="Q19" s="12" t="s">
        <v>63</v>
      </c>
      <c r="R19" s="4" t="s">
        <v>128</v>
      </c>
      <c r="S19" s="65">
        <v>70000000</v>
      </c>
    </row>
    <row r="20" spans="1:19" ht="105" hidden="1" x14ac:dyDescent="0.25">
      <c r="A20" s="11" t="s">
        <v>20</v>
      </c>
      <c r="B20" s="12" t="s">
        <v>18</v>
      </c>
      <c r="C20" s="12" t="s">
        <v>83</v>
      </c>
      <c r="D20" s="12" t="s">
        <v>80</v>
      </c>
      <c r="E20" s="12" t="s">
        <v>84</v>
      </c>
      <c r="F20" s="12" t="s">
        <v>85</v>
      </c>
      <c r="G20" s="13">
        <v>70000000</v>
      </c>
      <c r="H20" s="44"/>
      <c r="I20" s="11"/>
      <c r="J20" s="11"/>
      <c r="K20" s="11"/>
      <c r="L20" s="11"/>
      <c r="M20" s="12"/>
      <c r="N20" s="21">
        <f t="shared" si="0"/>
        <v>70000000</v>
      </c>
      <c r="O20" s="45">
        <v>43160</v>
      </c>
      <c r="P20" s="45">
        <v>43465</v>
      </c>
      <c r="Q20" s="12" t="s">
        <v>63</v>
      </c>
      <c r="R20" s="4" t="s">
        <v>127</v>
      </c>
      <c r="S20" s="65">
        <v>70000000</v>
      </c>
    </row>
    <row r="21" spans="1:19" ht="210" hidden="1" x14ac:dyDescent="0.25">
      <c r="A21" s="11" t="s">
        <v>20</v>
      </c>
      <c r="B21" s="12" t="s">
        <v>18</v>
      </c>
      <c r="C21" s="12" t="s">
        <v>83</v>
      </c>
      <c r="D21" s="12" t="s">
        <v>80</v>
      </c>
      <c r="E21" s="12" t="s">
        <v>53</v>
      </c>
      <c r="F21" s="12" t="s">
        <v>85</v>
      </c>
      <c r="G21" s="13">
        <v>90000000</v>
      </c>
      <c r="H21" s="44"/>
      <c r="I21" s="11"/>
      <c r="J21" s="11"/>
      <c r="K21" s="11"/>
      <c r="L21" s="11"/>
      <c r="M21" s="12"/>
      <c r="N21" s="21">
        <f t="shared" si="0"/>
        <v>90000000</v>
      </c>
      <c r="O21" s="45">
        <v>43160</v>
      </c>
      <c r="P21" s="45">
        <v>43465</v>
      </c>
      <c r="Q21" s="12" t="s">
        <v>63</v>
      </c>
      <c r="R21" s="4" t="s">
        <v>127</v>
      </c>
      <c r="S21" s="65">
        <v>90000000</v>
      </c>
    </row>
    <row r="22" spans="1:19" ht="105" hidden="1" x14ac:dyDescent="0.25">
      <c r="A22" s="11" t="s">
        <v>20</v>
      </c>
      <c r="B22" s="12" t="s">
        <v>18</v>
      </c>
      <c r="C22" s="12" t="s">
        <v>83</v>
      </c>
      <c r="D22" s="12" t="s">
        <v>80</v>
      </c>
      <c r="E22" s="12" t="s">
        <v>59</v>
      </c>
      <c r="F22" s="12" t="s">
        <v>82</v>
      </c>
      <c r="G22" s="13">
        <v>70000000</v>
      </c>
      <c r="H22" s="44"/>
      <c r="I22" s="11"/>
      <c r="J22" s="11"/>
      <c r="K22" s="11"/>
      <c r="L22" s="11"/>
      <c r="M22" s="12"/>
      <c r="N22" s="21">
        <f t="shared" si="0"/>
        <v>70000000</v>
      </c>
      <c r="O22" s="45">
        <v>43160</v>
      </c>
      <c r="P22" s="45">
        <v>43465</v>
      </c>
      <c r="Q22" s="12" t="s">
        <v>63</v>
      </c>
      <c r="R22" s="4" t="s">
        <v>127</v>
      </c>
      <c r="S22" s="65">
        <v>70000000</v>
      </c>
    </row>
    <row r="23" spans="1:19" ht="120" x14ac:dyDescent="0.25">
      <c r="A23" s="54" t="s">
        <v>28</v>
      </c>
      <c r="B23" s="55" t="s">
        <v>21</v>
      </c>
      <c r="C23" s="55" t="s">
        <v>29</v>
      </c>
      <c r="D23" s="55" t="s">
        <v>86</v>
      </c>
      <c r="E23" s="55" t="s">
        <v>87</v>
      </c>
      <c r="F23" s="55" t="s">
        <v>88</v>
      </c>
      <c r="G23" s="56">
        <v>145000000</v>
      </c>
      <c r="H23" s="56"/>
      <c r="I23" s="54"/>
      <c r="J23" s="54"/>
      <c r="K23" s="54"/>
      <c r="L23" s="54"/>
      <c r="M23" s="55"/>
      <c r="N23" s="25">
        <f t="shared" si="0"/>
        <v>145000000</v>
      </c>
      <c r="O23" s="57">
        <v>43101</v>
      </c>
      <c r="P23" s="57">
        <v>43465</v>
      </c>
      <c r="Q23" s="55" t="s">
        <v>63</v>
      </c>
      <c r="R23" s="4" t="s">
        <v>143</v>
      </c>
      <c r="S23" s="65">
        <v>145000000</v>
      </c>
    </row>
    <row r="24" spans="1:19" ht="120" x14ac:dyDescent="0.25">
      <c r="A24" s="54" t="s">
        <v>28</v>
      </c>
      <c r="B24" s="55" t="s">
        <v>21</v>
      </c>
      <c r="C24" s="55" t="s">
        <v>29</v>
      </c>
      <c r="D24" s="55" t="s">
        <v>86</v>
      </c>
      <c r="E24" s="55" t="s">
        <v>89</v>
      </c>
      <c r="F24" s="55" t="s">
        <v>88</v>
      </c>
      <c r="G24" s="56">
        <v>379000000</v>
      </c>
      <c r="H24" s="56"/>
      <c r="I24" s="54"/>
      <c r="J24" s="54"/>
      <c r="K24" s="54"/>
      <c r="L24" s="54"/>
      <c r="M24" s="55"/>
      <c r="N24" s="25">
        <f t="shared" si="0"/>
        <v>379000000</v>
      </c>
      <c r="O24" s="57">
        <v>43101</v>
      </c>
      <c r="P24" s="57">
        <v>43465</v>
      </c>
      <c r="Q24" s="55" t="s">
        <v>63</v>
      </c>
      <c r="R24" s="4" t="s">
        <v>129</v>
      </c>
      <c r="S24" s="65">
        <v>100000000</v>
      </c>
    </row>
    <row r="25" spans="1:19" ht="120" x14ac:dyDescent="0.25">
      <c r="A25" s="54" t="s">
        <v>28</v>
      </c>
      <c r="B25" s="55" t="s">
        <v>21</v>
      </c>
      <c r="C25" s="55" t="s">
        <v>29</v>
      </c>
      <c r="D25" s="55" t="s">
        <v>86</v>
      </c>
      <c r="E25" s="55" t="s">
        <v>89</v>
      </c>
      <c r="F25" s="55" t="s">
        <v>88</v>
      </c>
      <c r="G25" s="56"/>
      <c r="H25" s="56"/>
      <c r="I25" s="54"/>
      <c r="J25" s="54"/>
      <c r="K25" s="54"/>
      <c r="L25" s="54"/>
      <c r="M25" s="55"/>
      <c r="N25" s="25"/>
      <c r="O25" s="57"/>
      <c r="P25" s="57"/>
      <c r="Q25" s="55"/>
      <c r="R25" s="4" t="s">
        <v>130</v>
      </c>
      <c r="S25" s="65">
        <v>200000000</v>
      </c>
    </row>
    <row r="26" spans="1:19" ht="120" x14ac:dyDescent="0.25">
      <c r="A26" s="54" t="s">
        <v>28</v>
      </c>
      <c r="B26" s="55" t="s">
        <v>21</v>
      </c>
      <c r="C26" s="55" t="s">
        <v>29</v>
      </c>
      <c r="D26" s="55" t="s">
        <v>86</v>
      </c>
      <c r="E26" s="55" t="s">
        <v>89</v>
      </c>
      <c r="F26" s="55" t="s">
        <v>88</v>
      </c>
      <c r="G26" s="56"/>
      <c r="H26" s="56"/>
      <c r="I26" s="54"/>
      <c r="J26" s="54"/>
      <c r="K26" s="54"/>
      <c r="L26" s="54"/>
      <c r="M26" s="55"/>
      <c r="N26" s="25"/>
      <c r="O26" s="57"/>
      <c r="P26" s="57"/>
      <c r="Q26" s="55"/>
      <c r="R26" s="4" t="s">
        <v>131</v>
      </c>
      <c r="S26" s="65">
        <v>79000000</v>
      </c>
    </row>
    <row r="27" spans="1:19" ht="150" x14ac:dyDescent="0.25">
      <c r="A27" s="54" t="s">
        <v>28</v>
      </c>
      <c r="B27" s="55" t="s">
        <v>21</v>
      </c>
      <c r="C27" s="55" t="s">
        <v>29</v>
      </c>
      <c r="D27" s="55" t="s">
        <v>86</v>
      </c>
      <c r="E27" s="55" t="s">
        <v>89</v>
      </c>
      <c r="F27" s="55" t="s">
        <v>90</v>
      </c>
      <c r="G27" s="56">
        <v>76000000</v>
      </c>
      <c r="H27" s="56"/>
      <c r="I27" s="54"/>
      <c r="J27" s="54"/>
      <c r="K27" s="54"/>
      <c r="L27" s="54"/>
      <c r="M27" s="55"/>
      <c r="N27" s="25">
        <f t="shared" si="0"/>
        <v>76000000</v>
      </c>
      <c r="O27" s="57">
        <v>43101</v>
      </c>
      <c r="P27" s="57">
        <v>43465</v>
      </c>
      <c r="Q27" s="55" t="s">
        <v>63</v>
      </c>
      <c r="R27" s="4" t="s">
        <v>124</v>
      </c>
      <c r="S27" s="65">
        <v>76000000</v>
      </c>
    </row>
    <row r="28" spans="1:19" ht="90" x14ac:dyDescent="0.25">
      <c r="A28" s="16" t="s">
        <v>34</v>
      </c>
      <c r="B28" s="17" t="s">
        <v>21</v>
      </c>
      <c r="C28" s="17" t="s">
        <v>35</v>
      </c>
      <c r="D28" s="17" t="s">
        <v>91</v>
      </c>
      <c r="E28" s="17" t="s">
        <v>36</v>
      </c>
      <c r="F28" s="17" t="s">
        <v>92</v>
      </c>
      <c r="G28" s="35">
        <v>125000000</v>
      </c>
      <c r="H28" s="35"/>
      <c r="I28" s="16"/>
      <c r="J28" s="16"/>
      <c r="K28" s="16"/>
      <c r="L28" s="16"/>
      <c r="M28" s="17"/>
      <c r="N28" s="26">
        <f t="shared" si="0"/>
        <v>125000000</v>
      </c>
      <c r="O28" s="58">
        <v>43101</v>
      </c>
      <c r="P28" s="58">
        <v>43465</v>
      </c>
      <c r="Q28" s="17" t="s">
        <v>63</v>
      </c>
      <c r="R28" s="4" t="s">
        <v>132</v>
      </c>
      <c r="S28" s="65">
        <v>125000000</v>
      </c>
    </row>
    <row r="29" spans="1:19" ht="90" x14ac:dyDescent="0.25">
      <c r="A29" s="16" t="s">
        <v>34</v>
      </c>
      <c r="B29" s="17" t="s">
        <v>21</v>
      </c>
      <c r="C29" s="17" t="s">
        <v>35</v>
      </c>
      <c r="D29" s="17" t="s">
        <v>91</v>
      </c>
      <c r="E29" s="17" t="s">
        <v>93</v>
      </c>
      <c r="F29" s="17" t="s">
        <v>92</v>
      </c>
      <c r="G29" s="35">
        <v>50000000</v>
      </c>
      <c r="H29" s="35"/>
      <c r="I29" s="16"/>
      <c r="J29" s="16"/>
      <c r="K29" s="16"/>
      <c r="L29" s="16"/>
      <c r="M29" s="17"/>
      <c r="N29" s="26">
        <f t="shared" si="0"/>
        <v>50000000</v>
      </c>
      <c r="O29" s="58">
        <v>43101</v>
      </c>
      <c r="P29" s="58">
        <v>43465</v>
      </c>
      <c r="Q29" s="17" t="s">
        <v>63</v>
      </c>
      <c r="R29" s="4" t="s">
        <v>133</v>
      </c>
      <c r="S29" s="65">
        <v>50000000</v>
      </c>
    </row>
    <row r="30" spans="1:19" ht="105" x14ac:dyDescent="0.25">
      <c r="A30" s="16" t="s">
        <v>37</v>
      </c>
      <c r="B30" s="17" t="s">
        <v>21</v>
      </c>
      <c r="C30" s="17" t="s">
        <v>38</v>
      </c>
      <c r="D30" s="17" t="s">
        <v>91</v>
      </c>
      <c r="E30" s="17" t="s">
        <v>94</v>
      </c>
      <c r="F30" s="17" t="s">
        <v>95</v>
      </c>
      <c r="G30" s="35">
        <v>90000000</v>
      </c>
      <c r="H30" s="35"/>
      <c r="I30" s="16"/>
      <c r="J30" s="16"/>
      <c r="K30" s="16"/>
      <c r="L30" s="16"/>
      <c r="M30" s="17"/>
      <c r="N30" s="26">
        <f t="shared" si="0"/>
        <v>90000000</v>
      </c>
      <c r="O30" s="58">
        <v>43101</v>
      </c>
      <c r="P30" s="58">
        <v>43465</v>
      </c>
      <c r="Q30" s="17" t="s">
        <v>63</v>
      </c>
      <c r="R30" s="4" t="s">
        <v>125</v>
      </c>
      <c r="S30" s="65">
        <v>90000000</v>
      </c>
    </row>
    <row r="31" spans="1:19" ht="90" x14ac:dyDescent="0.25">
      <c r="A31" s="16" t="s">
        <v>37</v>
      </c>
      <c r="B31" s="17" t="s">
        <v>21</v>
      </c>
      <c r="C31" s="17" t="s">
        <v>38</v>
      </c>
      <c r="D31" s="17" t="s">
        <v>91</v>
      </c>
      <c r="E31" s="17" t="s">
        <v>39</v>
      </c>
      <c r="F31" s="17" t="s">
        <v>95</v>
      </c>
      <c r="G31" s="35">
        <v>365000000</v>
      </c>
      <c r="H31" s="35"/>
      <c r="I31" s="16"/>
      <c r="J31" s="16"/>
      <c r="K31" s="16"/>
      <c r="L31" s="16"/>
      <c r="M31" s="17"/>
      <c r="N31" s="26">
        <f t="shared" si="0"/>
        <v>365000000</v>
      </c>
      <c r="O31" s="58">
        <v>43101</v>
      </c>
      <c r="P31" s="58">
        <v>43465</v>
      </c>
      <c r="Q31" s="17" t="s">
        <v>63</v>
      </c>
      <c r="R31" s="4" t="s">
        <v>126</v>
      </c>
      <c r="S31" s="65">
        <v>200000000</v>
      </c>
    </row>
    <row r="32" spans="1:19" ht="90" x14ac:dyDescent="0.25">
      <c r="A32" s="16" t="s">
        <v>37</v>
      </c>
      <c r="B32" s="17" t="s">
        <v>21</v>
      </c>
      <c r="C32" s="17" t="s">
        <v>38</v>
      </c>
      <c r="D32" s="17" t="s">
        <v>91</v>
      </c>
      <c r="E32" s="17" t="s">
        <v>39</v>
      </c>
      <c r="F32" s="17" t="s">
        <v>95</v>
      </c>
      <c r="G32" s="35"/>
      <c r="H32" s="35"/>
      <c r="I32" s="16"/>
      <c r="J32" s="16"/>
      <c r="K32" s="16"/>
      <c r="L32" s="16"/>
      <c r="M32" s="17"/>
      <c r="N32" s="26"/>
      <c r="O32" s="58">
        <v>43101</v>
      </c>
      <c r="P32" s="58">
        <v>43465</v>
      </c>
      <c r="Q32" s="17" t="s">
        <v>63</v>
      </c>
      <c r="R32" s="139" t="s">
        <v>129</v>
      </c>
      <c r="S32" s="65">
        <v>50000000</v>
      </c>
    </row>
    <row r="33" spans="1:21" ht="75" x14ac:dyDescent="0.25">
      <c r="A33" s="16" t="s">
        <v>37</v>
      </c>
      <c r="B33" s="17" t="s">
        <v>21</v>
      </c>
      <c r="C33" s="17" t="s">
        <v>38</v>
      </c>
      <c r="D33" s="17" t="s">
        <v>91</v>
      </c>
      <c r="E33" s="17" t="s">
        <v>61</v>
      </c>
      <c r="F33" s="17" t="s">
        <v>92</v>
      </c>
      <c r="G33" s="35">
        <v>100000000</v>
      </c>
      <c r="H33" s="35"/>
      <c r="I33" s="16"/>
      <c r="J33" s="16"/>
      <c r="K33" s="16"/>
      <c r="L33" s="16"/>
      <c r="M33" s="17"/>
      <c r="N33" s="26">
        <f t="shared" si="0"/>
        <v>100000000</v>
      </c>
      <c r="O33" s="58">
        <v>43101</v>
      </c>
      <c r="P33" s="58">
        <v>43465</v>
      </c>
      <c r="Q33" s="17" t="s">
        <v>63</v>
      </c>
      <c r="R33" s="139" t="s">
        <v>124</v>
      </c>
      <c r="S33" s="140">
        <v>100000000</v>
      </c>
    </row>
    <row r="34" spans="1:21" ht="75" x14ac:dyDescent="0.25">
      <c r="A34" s="16" t="s">
        <v>37</v>
      </c>
      <c r="B34" s="17" t="s">
        <v>21</v>
      </c>
      <c r="C34" s="17" t="s">
        <v>38</v>
      </c>
      <c r="D34" s="17" t="s">
        <v>91</v>
      </c>
      <c r="E34" s="17" t="s">
        <v>62</v>
      </c>
      <c r="F34" s="17" t="s">
        <v>95</v>
      </c>
      <c r="G34" s="35">
        <v>70000000</v>
      </c>
      <c r="H34" s="35"/>
      <c r="I34" s="16"/>
      <c r="J34" s="16"/>
      <c r="K34" s="16"/>
      <c r="L34" s="16"/>
      <c r="M34" s="17"/>
      <c r="N34" s="26">
        <f t="shared" si="0"/>
        <v>70000000</v>
      </c>
      <c r="O34" s="58">
        <v>43101</v>
      </c>
      <c r="P34" s="58">
        <v>43465</v>
      </c>
      <c r="Q34" s="17" t="s">
        <v>63</v>
      </c>
      <c r="R34" s="139" t="s">
        <v>124</v>
      </c>
      <c r="S34" s="140">
        <v>70000000</v>
      </c>
      <c r="U34" t="s">
        <v>185</v>
      </c>
    </row>
    <row r="35" spans="1:21" ht="105" hidden="1" x14ac:dyDescent="0.25">
      <c r="A35" s="36" t="s">
        <v>20</v>
      </c>
      <c r="B35" s="37" t="s">
        <v>18</v>
      </c>
      <c r="C35" s="37" t="s">
        <v>83</v>
      </c>
      <c r="D35" s="37" t="s">
        <v>96</v>
      </c>
      <c r="E35" s="37" t="s">
        <v>97</v>
      </c>
      <c r="F35" s="37" t="s">
        <v>98</v>
      </c>
      <c r="G35" s="38">
        <v>20000000</v>
      </c>
      <c r="H35" s="38"/>
      <c r="I35" s="36"/>
      <c r="J35" s="36"/>
      <c r="K35" s="36"/>
      <c r="L35" s="36"/>
      <c r="M35" s="37"/>
      <c r="N35" s="27">
        <f t="shared" si="0"/>
        <v>20000000</v>
      </c>
      <c r="O35" s="59">
        <v>43191</v>
      </c>
      <c r="P35" s="59">
        <v>43465</v>
      </c>
      <c r="Q35" s="37" t="s">
        <v>63</v>
      </c>
      <c r="R35" s="4" t="s">
        <v>134</v>
      </c>
      <c r="S35" s="65">
        <v>20000000</v>
      </c>
    </row>
    <row r="36" spans="1:21" ht="120" hidden="1" x14ac:dyDescent="0.25">
      <c r="A36" s="36" t="s">
        <v>20</v>
      </c>
      <c r="B36" s="37" t="s">
        <v>18</v>
      </c>
      <c r="C36" s="37" t="s">
        <v>83</v>
      </c>
      <c r="D36" s="37" t="s">
        <v>96</v>
      </c>
      <c r="E36" s="37" t="s">
        <v>99</v>
      </c>
      <c r="F36" s="37" t="s">
        <v>98</v>
      </c>
      <c r="G36" s="38">
        <v>80000000</v>
      </c>
      <c r="H36" s="38"/>
      <c r="I36" s="36"/>
      <c r="J36" s="36"/>
      <c r="K36" s="36"/>
      <c r="L36" s="36"/>
      <c r="M36" s="37"/>
      <c r="N36" s="27">
        <f t="shared" si="0"/>
        <v>80000000</v>
      </c>
      <c r="O36" s="59">
        <v>43191</v>
      </c>
      <c r="P36" s="59">
        <v>43465</v>
      </c>
      <c r="Q36" s="37" t="s">
        <v>63</v>
      </c>
      <c r="R36" s="4" t="s">
        <v>135</v>
      </c>
      <c r="S36" s="65">
        <v>80000000</v>
      </c>
    </row>
    <row r="37" spans="1:21" ht="105" hidden="1" x14ac:dyDescent="0.25">
      <c r="A37" s="60" t="s">
        <v>31</v>
      </c>
      <c r="B37" s="61" t="s">
        <v>32</v>
      </c>
      <c r="C37" s="61" t="s">
        <v>33</v>
      </c>
      <c r="D37" s="61" t="s">
        <v>100</v>
      </c>
      <c r="E37" s="61" t="s">
        <v>101</v>
      </c>
      <c r="F37" s="61" t="s">
        <v>82</v>
      </c>
      <c r="G37" s="62">
        <v>50000000</v>
      </c>
      <c r="H37" s="62"/>
      <c r="I37" s="60"/>
      <c r="J37" s="60"/>
      <c r="K37" s="60"/>
      <c r="L37" s="60"/>
      <c r="M37" s="61" t="s">
        <v>147</v>
      </c>
      <c r="N37" s="28">
        <f t="shared" si="0"/>
        <v>50000000</v>
      </c>
      <c r="O37" s="63">
        <v>43191</v>
      </c>
      <c r="P37" s="63">
        <v>43465</v>
      </c>
      <c r="Q37" s="61" t="s">
        <v>63</v>
      </c>
      <c r="R37" s="4" t="s">
        <v>136</v>
      </c>
      <c r="S37" s="65">
        <v>50000000</v>
      </c>
    </row>
    <row r="38" spans="1:21" ht="105" hidden="1" x14ac:dyDescent="0.25">
      <c r="A38" s="60" t="s">
        <v>31</v>
      </c>
      <c r="B38" s="61" t="s">
        <v>32</v>
      </c>
      <c r="C38" s="61" t="s">
        <v>33</v>
      </c>
      <c r="D38" s="61" t="s">
        <v>100</v>
      </c>
      <c r="E38" s="61" t="s">
        <v>102</v>
      </c>
      <c r="F38" s="61" t="s">
        <v>82</v>
      </c>
      <c r="G38" s="62">
        <v>30000000</v>
      </c>
      <c r="H38" s="62"/>
      <c r="I38" s="60"/>
      <c r="J38" s="60"/>
      <c r="K38" s="60"/>
      <c r="L38" s="60"/>
      <c r="M38" s="61" t="s">
        <v>147</v>
      </c>
      <c r="N38" s="28">
        <f t="shared" si="0"/>
        <v>30000000</v>
      </c>
      <c r="O38" s="63">
        <v>43191</v>
      </c>
      <c r="P38" s="63">
        <v>43465</v>
      </c>
      <c r="Q38" s="61" t="s">
        <v>63</v>
      </c>
      <c r="R38" s="4" t="s">
        <v>136</v>
      </c>
      <c r="S38" s="65">
        <v>30000000</v>
      </c>
    </row>
    <row r="39" spans="1:21" ht="150" hidden="1" x14ac:dyDescent="0.25">
      <c r="A39" s="18" t="s">
        <v>40</v>
      </c>
      <c r="B39" s="15" t="s">
        <v>41</v>
      </c>
      <c r="C39" s="15" t="s">
        <v>42</v>
      </c>
      <c r="D39" s="15" t="s">
        <v>103</v>
      </c>
      <c r="E39" s="15" t="s">
        <v>43</v>
      </c>
      <c r="F39" s="15" t="s">
        <v>104</v>
      </c>
      <c r="G39" s="39">
        <v>150000000</v>
      </c>
      <c r="H39" s="39"/>
      <c r="I39" s="18"/>
      <c r="J39" s="18"/>
      <c r="K39" s="18"/>
      <c r="L39" s="18"/>
      <c r="M39" s="15" t="s">
        <v>146</v>
      </c>
      <c r="N39" s="29">
        <f t="shared" si="0"/>
        <v>150000000</v>
      </c>
      <c r="O39" s="40">
        <v>43101</v>
      </c>
      <c r="P39" s="40">
        <v>43465</v>
      </c>
      <c r="Q39" s="15" t="s">
        <v>63</v>
      </c>
      <c r="R39" s="4" t="s">
        <v>137</v>
      </c>
      <c r="S39" s="65">
        <v>50000000</v>
      </c>
    </row>
    <row r="40" spans="1:21" ht="150" hidden="1" x14ac:dyDescent="0.25">
      <c r="A40" s="18"/>
      <c r="B40" s="15" t="s">
        <v>41</v>
      </c>
      <c r="C40" s="15" t="s">
        <v>42</v>
      </c>
      <c r="D40" s="15" t="s">
        <v>103</v>
      </c>
      <c r="E40" s="15" t="s">
        <v>43</v>
      </c>
      <c r="F40" s="15" t="s">
        <v>104</v>
      </c>
      <c r="G40" s="39"/>
      <c r="H40" s="39"/>
      <c r="I40" s="18"/>
      <c r="J40" s="18"/>
      <c r="K40" s="18"/>
      <c r="L40" s="18"/>
      <c r="M40" s="15" t="s">
        <v>146</v>
      </c>
      <c r="N40" s="29"/>
      <c r="O40" s="40"/>
      <c r="P40" s="40"/>
      <c r="Q40" s="15" t="s">
        <v>63</v>
      </c>
      <c r="R40" s="4" t="s">
        <v>138</v>
      </c>
      <c r="S40" s="65">
        <v>50000000</v>
      </c>
    </row>
    <row r="41" spans="1:21" ht="150" hidden="1" x14ac:dyDescent="0.25">
      <c r="A41" s="18"/>
      <c r="B41" s="15" t="s">
        <v>41</v>
      </c>
      <c r="C41" s="15" t="s">
        <v>42</v>
      </c>
      <c r="D41" s="15" t="s">
        <v>103</v>
      </c>
      <c r="E41" s="15" t="s">
        <v>43</v>
      </c>
      <c r="F41" s="15" t="s">
        <v>104</v>
      </c>
      <c r="G41" s="39"/>
      <c r="H41" s="39"/>
      <c r="I41" s="18"/>
      <c r="J41" s="18"/>
      <c r="K41" s="18"/>
      <c r="L41" s="18"/>
      <c r="M41" s="15" t="s">
        <v>145</v>
      </c>
      <c r="N41" s="29"/>
      <c r="O41" s="40"/>
      <c r="P41" s="40"/>
      <c r="Q41" s="15" t="s">
        <v>63</v>
      </c>
      <c r="R41" s="4" t="s">
        <v>129</v>
      </c>
      <c r="S41" s="65">
        <v>50000000</v>
      </c>
    </row>
    <row r="42" spans="1:21" ht="120" hidden="1" x14ac:dyDescent="0.25">
      <c r="A42" s="18" t="s">
        <v>44</v>
      </c>
      <c r="B42" s="15" t="s">
        <v>45</v>
      </c>
      <c r="C42" s="15" t="s">
        <v>46</v>
      </c>
      <c r="D42" s="15" t="s">
        <v>103</v>
      </c>
      <c r="E42" s="15" t="s">
        <v>105</v>
      </c>
      <c r="F42" s="15" t="s">
        <v>106</v>
      </c>
      <c r="G42" s="39">
        <v>70000000</v>
      </c>
      <c r="H42" s="39"/>
      <c r="I42" s="18"/>
      <c r="J42" s="18"/>
      <c r="K42" s="18"/>
      <c r="L42" s="18"/>
      <c r="M42" s="15" t="s">
        <v>145</v>
      </c>
      <c r="N42" s="29">
        <f t="shared" si="0"/>
        <v>70000000</v>
      </c>
      <c r="O42" s="40">
        <v>43101</v>
      </c>
      <c r="P42" s="40">
        <v>43465</v>
      </c>
      <c r="Q42" s="15" t="s">
        <v>63</v>
      </c>
      <c r="R42" s="4" t="s">
        <v>141</v>
      </c>
      <c r="S42" s="65">
        <v>70000000</v>
      </c>
    </row>
    <row r="43" spans="1:21" ht="120" hidden="1" x14ac:dyDescent="0.25">
      <c r="A43" s="18" t="s">
        <v>44</v>
      </c>
      <c r="B43" s="15" t="s">
        <v>45</v>
      </c>
      <c r="C43" s="15" t="s">
        <v>46</v>
      </c>
      <c r="D43" s="15" t="s">
        <v>103</v>
      </c>
      <c r="E43" s="15" t="s">
        <v>107</v>
      </c>
      <c r="F43" s="15" t="s">
        <v>106</v>
      </c>
      <c r="G43" s="39">
        <v>50000000</v>
      </c>
      <c r="H43" s="39"/>
      <c r="I43" s="18"/>
      <c r="J43" s="18"/>
      <c r="K43" s="18"/>
      <c r="L43" s="18"/>
      <c r="M43" s="15" t="s">
        <v>145</v>
      </c>
      <c r="N43" s="29">
        <f t="shared" si="0"/>
        <v>50000000</v>
      </c>
      <c r="O43" s="40">
        <v>43101</v>
      </c>
      <c r="P43" s="40">
        <v>43465</v>
      </c>
      <c r="Q43" s="15" t="s">
        <v>63</v>
      </c>
      <c r="R43" s="4" t="s">
        <v>142</v>
      </c>
      <c r="S43" s="65">
        <v>50000000</v>
      </c>
    </row>
    <row r="44" spans="1:21" ht="120" hidden="1" x14ac:dyDescent="0.25">
      <c r="A44" s="18" t="s">
        <v>44</v>
      </c>
      <c r="B44" s="15" t="s">
        <v>45</v>
      </c>
      <c r="C44" s="15" t="s">
        <v>46</v>
      </c>
      <c r="D44" s="15" t="s">
        <v>103</v>
      </c>
      <c r="E44" s="15" t="s">
        <v>108</v>
      </c>
      <c r="F44" s="15" t="s">
        <v>106</v>
      </c>
      <c r="G44" s="39">
        <v>150000000</v>
      </c>
      <c r="H44" s="39"/>
      <c r="I44" s="18"/>
      <c r="J44" s="18"/>
      <c r="K44" s="18"/>
      <c r="L44" s="18"/>
      <c r="M44" s="15" t="s">
        <v>145</v>
      </c>
      <c r="N44" s="29">
        <f t="shared" si="0"/>
        <v>150000000</v>
      </c>
      <c r="O44" s="40">
        <v>43101</v>
      </c>
      <c r="P44" s="40">
        <v>43465</v>
      </c>
      <c r="Q44" s="15" t="s">
        <v>63</v>
      </c>
      <c r="R44" s="4" t="s">
        <v>126</v>
      </c>
      <c r="S44" s="65">
        <v>85000000</v>
      </c>
    </row>
    <row r="45" spans="1:21" ht="120" hidden="1" x14ac:dyDescent="0.25">
      <c r="A45" s="18" t="s">
        <v>44</v>
      </c>
      <c r="B45" s="15" t="s">
        <v>45</v>
      </c>
      <c r="C45" s="15" t="s">
        <v>46</v>
      </c>
      <c r="D45" s="15" t="s">
        <v>103</v>
      </c>
      <c r="E45" s="15" t="s">
        <v>108</v>
      </c>
      <c r="F45" s="15" t="s">
        <v>106</v>
      </c>
      <c r="G45" s="39"/>
      <c r="H45" s="39"/>
      <c r="I45" s="18"/>
      <c r="J45" s="18"/>
      <c r="K45" s="18"/>
      <c r="L45" s="18"/>
      <c r="M45" s="15" t="s">
        <v>145</v>
      </c>
      <c r="N45" s="29"/>
      <c r="O45" s="40"/>
      <c r="P45" s="40"/>
      <c r="Q45" s="15"/>
      <c r="R45" s="4" t="s">
        <v>140</v>
      </c>
      <c r="S45" s="65">
        <v>80000000</v>
      </c>
    </row>
    <row r="46" spans="1:21" ht="135" hidden="1" x14ac:dyDescent="0.25">
      <c r="A46" s="18" t="s">
        <v>47</v>
      </c>
      <c r="B46" s="15" t="s">
        <v>45</v>
      </c>
      <c r="C46" s="15" t="s">
        <v>48</v>
      </c>
      <c r="D46" s="15" t="s">
        <v>103</v>
      </c>
      <c r="E46" s="15" t="s">
        <v>49</v>
      </c>
      <c r="F46" s="15" t="s">
        <v>109</v>
      </c>
      <c r="G46" s="39">
        <v>50000000</v>
      </c>
      <c r="H46" s="39"/>
      <c r="I46" s="18"/>
      <c r="J46" s="18"/>
      <c r="K46" s="18"/>
      <c r="L46" s="18"/>
      <c r="M46" s="15" t="s">
        <v>145</v>
      </c>
      <c r="N46" s="29">
        <f t="shared" si="0"/>
        <v>50000000</v>
      </c>
      <c r="O46" s="40">
        <v>43101</v>
      </c>
      <c r="P46" s="40">
        <v>43465</v>
      </c>
      <c r="Q46" s="15" t="s">
        <v>63</v>
      </c>
      <c r="R46" s="4" t="s">
        <v>139</v>
      </c>
      <c r="S46" s="65">
        <v>50000000</v>
      </c>
      <c r="U46" t="s">
        <v>185</v>
      </c>
    </row>
    <row r="47" spans="1:21" ht="135" hidden="1" x14ac:dyDescent="0.25">
      <c r="A47" s="18" t="s">
        <v>50</v>
      </c>
      <c r="B47" s="15" t="s">
        <v>45</v>
      </c>
      <c r="C47" s="15" t="s">
        <v>51</v>
      </c>
      <c r="D47" s="15" t="s">
        <v>103</v>
      </c>
      <c r="E47" s="15" t="s">
        <v>110</v>
      </c>
      <c r="F47" s="15" t="s">
        <v>111</v>
      </c>
      <c r="G47" s="39">
        <v>180000000</v>
      </c>
      <c r="H47" s="39"/>
      <c r="I47" s="18"/>
      <c r="J47" s="18"/>
      <c r="K47" s="18"/>
      <c r="L47" s="18"/>
      <c r="M47" s="15" t="s">
        <v>145</v>
      </c>
      <c r="N47" s="29">
        <f t="shared" si="0"/>
        <v>180000000</v>
      </c>
      <c r="O47" s="40">
        <v>43101</v>
      </c>
      <c r="P47" s="40">
        <v>43465</v>
      </c>
      <c r="Q47" s="15" t="s">
        <v>63</v>
      </c>
      <c r="R47" s="4" t="s">
        <v>144</v>
      </c>
      <c r="S47" s="65">
        <v>180000000</v>
      </c>
    </row>
  </sheetData>
  <autoFilter ref="A1:S47">
    <filterColumn colId="3">
      <filters>
        <filter val="Estudio y conservación de especies amenazadas 2016-2020 en la reserva de biosfera sea flower municipio san Andrés departamento arch."/>
        <filter val="Estudio y manejo de los recursos pesqueros con enfoque ecosistémico 2016-2020 en la reserva de biosfera sea flower municipio san Andrés departamento arch."/>
      </filters>
    </filterColumn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5">
    <mergeCell ref="A1:A2"/>
    <mergeCell ref="B1:B2"/>
    <mergeCell ref="C1:C2"/>
    <mergeCell ref="R1:R2"/>
    <mergeCell ref="S1:S2"/>
    <mergeCell ref="G1:N1"/>
    <mergeCell ref="O1:O2"/>
    <mergeCell ref="P1:P2"/>
    <mergeCell ref="Q1:Q2"/>
    <mergeCell ref="D1:D2"/>
    <mergeCell ref="E1:E2"/>
    <mergeCell ref="F1:F2"/>
    <mergeCell ref="C3:C5"/>
    <mergeCell ref="B15:B18"/>
    <mergeCell ref="C15:C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9" sqref="C9"/>
    </sheetView>
  </sheetViews>
  <sheetFormatPr baseColWidth="10" defaultRowHeight="15" x14ac:dyDescent="0.25"/>
  <cols>
    <col min="2" max="6" width="38.85546875" customWidth="1"/>
    <col min="7" max="7" width="31" customWidth="1"/>
    <col min="8" max="8" width="6.7109375" customWidth="1"/>
    <col min="9" max="9" width="8.42578125" customWidth="1"/>
    <col min="10" max="10" width="14" bestFit="1" customWidth="1"/>
  </cols>
  <sheetData>
    <row r="1" spans="1:10" x14ac:dyDescent="0.25">
      <c r="B1" t="s">
        <v>3</v>
      </c>
    </row>
    <row r="2" spans="1:10" ht="78.75" customHeight="1" x14ac:dyDescent="0.25">
      <c r="B2" s="137" t="s">
        <v>80</v>
      </c>
      <c r="C2" s="137" t="s">
        <v>187</v>
      </c>
      <c r="D2" s="137" t="s">
        <v>188</v>
      </c>
      <c r="E2" s="137" t="s">
        <v>76</v>
      </c>
      <c r="F2" s="137" t="s">
        <v>189</v>
      </c>
      <c r="G2" s="137" t="s">
        <v>96</v>
      </c>
      <c r="J2" s="138" t="s">
        <v>54</v>
      </c>
    </row>
    <row r="3" spans="1:10" x14ac:dyDescent="0.25">
      <c r="A3" t="s">
        <v>186</v>
      </c>
      <c r="B3" s="136">
        <v>200000000</v>
      </c>
      <c r="C3" s="5">
        <v>150000000</v>
      </c>
      <c r="D3" s="5">
        <v>76000000</v>
      </c>
      <c r="E3" s="5">
        <v>48000000</v>
      </c>
      <c r="F3" s="5">
        <v>70000000</v>
      </c>
      <c r="G3" s="5">
        <v>20000000</v>
      </c>
      <c r="J3" s="6">
        <f>SUM(B3:I3)</f>
        <v>564000000</v>
      </c>
    </row>
    <row r="4" spans="1:10" x14ac:dyDescent="0.25">
      <c r="A4" t="s">
        <v>185</v>
      </c>
      <c r="B4" s="136">
        <v>60000000</v>
      </c>
      <c r="C4" s="5">
        <v>70000000</v>
      </c>
      <c r="D4" s="5"/>
      <c r="E4" s="5"/>
      <c r="F4" s="5">
        <v>50000000</v>
      </c>
      <c r="J4" s="6">
        <f>SUM(B4:I4)</f>
        <v>180000000</v>
      </c>
    </row>
    <row r="6" spans="1:10" x14ac:dyDescent="0.25">
      <c r="A6" s="138" t="s">
        <v>54</v>
      </c>
      <c r="B6" s="6">
        <f>SUM(B3:B5)</f>
        <v>260000000</v>
      </c>
      <c r="C6" s="6">
        <f t="shared" ref="C6:J6" si="0">SUM(C3:C5)</f>
        <v>220000000</v>
      </c>
      <c r="D6" s="6">
        <f t="shared" si="0"/>
        <v>76000000</v>
      </c>
      <c r="E6" s="6">
        <f t="shared" si="0"/>
        <v>48000000</v>
      </c>
      <c r="F6" s="6">
        <f t="shared" si="0"/>
        <v>120000000</v>
      </c>
      <c r="G6" s="6">
        <f t="shared" si="0"/>
        <v>20000000</v>
      </c>
      <c r="H6" s="6">
        <f t="shared" si="0"/>
        <v>0</v>
      </c>
      <c r="I6" s="6">
        <f t="shared" si="0"/>
        <v>0</v>
      </c>
      <c r="J6" s="6">
        <f t="shared" si="0"/>
        <v>744000000</v>
      </c>
    </row>
    <row r="19" spans="2:3" ht="45" x14ac:dyDescent="0.25">
      <c r="B19" s="137" t="s">
        <v>80</v>
      </c>
      <c r="C19" s="136">
        <v>200000000</v>
      </c>
    </row>
    <row r="20" spans="2:3" ht="60" x14ac:dyDescent="0.25">
      <c r="B20" s="137" t="s">
        <v>187</v>
      </c>
      <c r="C20" s="5">
        <v>100000000</v>
      </c>
    </row>
    <row r="21" spans="2:3" ht="45" x14ac:dyDescent="0.25">
      <c r="B21" s="137" t="s">
        <v>188</v>
      </c>
      <c r="C21" s="5">
        <v>76000000</v>
      </c>
    </row>
    <row r="22" spans="2:3" ht="75" x14ac:dyDescent="0.25">
      <c r="B22" s="137" t="s">
        <v>76</v>
      </c>
      <c r="C22" s="5">
        <v>48000000</v>
      </c>
    </row>
    <row r="23" spans="2:3" ht="75" x14ac:dyDescent="0.25">
      <c r="B23" s="137" t="s">
        <v>189</v>
      </c>
      <c r="C23" s="5">
        <v>70000000</v>
      </c>
    </row>
    <row r="24" spans="2:3" ht="60" x14ac:dyDescent="0.25">
      <c r="B24" s="137" t="s">
        <v>96</v>
      </c>
      <c r="C24" s="5">
        <v>20000000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GIGLIOLA CORPUS</dc:creator>
  <cp:lastModifiedBy>ANTHONY ROJAS ARCHBOLD</cp:lastModifiedBy>
  <cp:lastPrinted>2018-01-10T17:20:56Z</cp:lastPrinted>
  <dcterms:created xsi:type="dcterms:W3CDTF">2018-01-03T20:50:27Z</dcterms:created>
  <dcterms:modified xsi:type="dcterms:W3CDTF">2018-01-15T23:01:41Z</dcterms:modified>
</cp:coreProperties>
</file>