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9255" windowHeight="640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Hoja1!$8:$9</definedName>
  </definedNames>
  <calcPr calcId="145621"/>
</workbook>
</file>

<file path=xl/calcChain.xml><?xml version="1.0" encoding="utf-8"?>
<calcChain xmlns="http://schemas.openxmlformats.org/spreadsheetml/2006/main">
  <c r="M10" i="1" l="1"/>
  <c r="O22" i="1" l="1"/>
  <c r="O21" i="1"/>
  <c r="J10" i="1"/>
</calcChain>
</file>

<file path=xl/comments1.xml><?xml version="1.0" encoding="utf-8"?>
<comments xmlns="http://schemas.openxmlformats.org/spreadsheetml/2006/main">
  <authors>
    <author>GCORPUS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</commentList>
</comments>
</file>

<file path=xl/sharedStrings.xml><?xml version="1.0" encoding="utf-8"?>
<sst xmlns="http://schemas.openxmlformats.org/spreadsheetml/2006/main" count="96" uniqueCount="73">
  <si>
    <t>PROGRAMA</t>
  </si>
  <si>
    <t>SUBPROGRAMA</t>
  </si>
  <si>
    <t>PROYECTO</t>
  </si>
  <si>
    <t>%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</si>
  <si>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</si>
  <si>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</si>
  <si>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</si>
  <si>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</si>
  <si>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</si>
  <si>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</si>
  <si>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</si>
  <si>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</si>
  <si>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</si>
  <si>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</si>
  <si>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</si>
  <si>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</si>
  <si>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</si>
  <si>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</si>
  <si>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</si>
  <si>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</si>
  <si>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</si>
  <si>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</si>
  <si>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 xml:space="preserve">LINEA TEMATICA </t>
  </si>
  <si>
    <t>Responsable</t>
  </si>
  <si>
    <t>DEPARTAMENTO  ARCHIPIELAGO SAN ANDRES, PROVIDENCIA  Y SANTA CATALINA</t>
  </si>
  <si>
    <t>CODIGO EN PLAN DESARROLLO</t>
  </si>
  <si>
    <t>OBJETIVO</t>
  </si>
  <si>
    <t>INDICADOR DE GESTION</t>
  </si>
  <si>
    <t>RECURSOS</t>
  </si>
  <si>
    <t>PLAN DE ACCION   VIGENCIA  2014</t>
  </si>
  <si>
    <t>META DE ACTIVIDAD (Relacionado con el PDD 2012-2015)</t>
  </si>
  <si>
    <t>VALOR ACTUAL A 31 DE DIC/13</t>
  </si>
  <si>
    <t>VALOR ESPERADO A 31 DE DIC/14</t>
  </si>
  <si>
    <t>TODO SE MUEVE Y AVANZA, CON ORDEN Y SEGURIDAD</t>
  </si>
  <si>
    <t>Implemetación medidas de gestión de trafico en San Andrés 2012-2015</t>
  </si>
  <si>
    <t>Administración y fortalecimiento del trafico en el Departamento de san Andres, Providencia y Santa Catalina 2012-2015</t>
  </si>
  <si>
    <t xml:space="preserve">Desarrollo y puesta en marcha actividades del Coso Municiál y Centro de Zoonosis en San Andrés Isla </t>
  </si>
  <si>
    <t>Aumentar en un 20% la capacidad administrativa de atención al cliente del organismo de transito</t>
  </si>
  <si>
    <t>A 2015 haber construido y dotado el coso municipal</t>
  </si>
  <si>
    <t>% de capacidad administrativa aumentada</t>
  </si>
  <si>
    <t>Coso municipas desarrollaso y puesta en marcha</t>
  </si>
  <si>
    <t>DEMARCACION (Horizontal) y SEÑALIZACION (Vertical) VIAL</t>
  </si>
  <si>
    <t>SEÑALIZACION (Vertical) VIAL</t>
  </si>
  <si>
    <t>DEMARCACION (Horizontal) VIAL</t>
  </si>
  <si>
    <t>DEMARCACION (Horizontal) y SEÑALIZACION (Vertical) VIAL _ Mano de obra calificad (diseño)</t>
  </si>
  <si>
    <t>MICRO INTERVENCIONES VIALES (Obras de seguridad vias en Zonas de alto Riesgo)</t>
  </si>
  <si>
    <t>Implemetación de micro intervenciones viales</t>
  </si>
  <si>
    <t>Micro intervenciones viales implementadas</t>
  </si>
  <si>
    <t>ACTUALIZACION REGISTRO TRANSITO RUNT _ Otros servicios</t>
  </si>
  <si>
    <t>Secretario de Movilidad</t>
  </si>
  <si>
    <t>CAMPAÑAS EDUCATIVAS Y FORTALECIMINETO DE LA CULTURA CIUDADANA (RADIO, PRENSA, TV, AFICHES, TALLERES EDU)</t>
  </si>
  <si>
    <t>PERSONAL PARA FORTALECIMINETO Y CAMPAÑAS DIRECTAS AL CIUDADANO</t>
  </si>
  <si>
    <t>DOTACION EQUIPOS (EQUIPOS DE RADIO, COMPARENDERAS, RADAR DE VELOCIDAD, MOTOCICLETAS)</t>
  </si>
  <si>
    <t>Implemetación del Coso Municipal</t>
  </si>
  <si>
    <t>Diseño para la implemetación del coso</t>
  </si>
  <si>
    <t>A 2015 haber realizado cuatro (4) campañas educativas y lúdicas de aprendizaje y acatamiento de las normas de tránsito y transporte existentes</t>
  </si>
  <si>
    <t>Número de campañas realizadas</t>
  </si>
  <si>
    <t>A 2015 haber demarcado y señalizado 400 metros lineales de vías en el departamento</t>
  </si>
  <si>
    <t>Metros lineales de vías demarcadas y señalizadas</t>
  </si>
  <si>
    <t>Actualizar el 100% de los registros de transito</t>
  </si>
  <si>
    <t>Porcentaje actualizado</t>
  </si>
  <si>
    <t>A 2015 haber generado cuatro (4) espacios para uso de zonas azules en el casco urbano</t>
  </si>
  <si>
    <t>Número de zonas azules Generados</t>
  </si>
  <si>
    <t>Aumentar en un 50% la capacidad administrativa de atención al cliente del organismo de transito</t>
  </si>
  <si>
    <t>MOVIENDO CIELO, TIERRA Y MAR</t>
  </si>
  <si>
    <t>1.5.4.2</t>
  </si>
  <si>
    <t>Planificar y generar políticas claras en la movilidad y el transporte en el Departamento.</t>
  </si>
  <si>
    <t>Movilidad y Transporte Vial</t>
  </si>
  <si>
    <t>Planificar y generar politicas claras en movilidad y el transporte en el Departamento</t>
  </si>
  <si>
    <t>planificar y generar politicas claras en movilidad y el transporte en el Departamento</t>
  </si>
  <si>
    <r>
      <rPr>
        <b/>
        <sz val="10"/>
        <color theme="1"/>
        <rFont val="Arial Narrow"/>
        <family val="2"/>
      </rPr>
      <t>PLAN DE DESARROLLO DEPARTAMENTAL</t>
    </r>
    <r>
      <rPr>
        <sz val="10"/>
        <color theme="1"/>
        <rFont val="Arial Narrow"/>
        <family val="2"/>
      </rPr>
      <t xml:space="preserve">:  PARA TEJER UN MUNDO </t>
    </r>
    <r>
      <rPr>
        <b/>
        <sz val="10"/>
        <color theme="1"/>
        <rFont val="Arial Narrow"/>
        <family val="2"/>
      </rPr>
      <t>MAS HUMANO</t>
    </r>
    <r>
      <rPr>
        <sz val="10"/>
        <color theme="1"/>
        <rFont val="Arial Narrow"/>
        <family val="2"/>
      </rPr>
      <t xml:space="preserve"> Y </t>
    </r>
    <r>
      <rPr>
        <b/>
        <sz val="10"/>
        <color theme="1"/>
        <rFont val="Arial Narrow"/>
        <family val="2"/>
      </rPr>
      <t>SEGURO</t>
    </r>
  </si>
  <si>
    <r>
      <rPr>
        <b/>
        <sz val="10"/>
        <color theme="1"/>
        <rFont val="Arial Narrow"/>
        <family val="2"/>
      </rPr>
      <t>DEPENDENCIA</t>
    </r>
    <r>
      <rPr>
        <sz val="10"/>
        <color theme="1"/>
        <rFont val="Arial Narrow"/>
        <family val="2"/>
      </rPr>
      <t>: SECRETARÍA DE MOVILIDAD</t>
    </r>
  </si>
  <si>
    <r>
      <rPr>
        <b/>
        <sz val="10"/>
        <color theme="1"/>
        <rFont val="Arial Narrow"/>
        <family val="2"/>
      </rPr>
      <t>ESTRATEGIA PLAN DE DESARROLLO</t>
    </r>
    <r>
      <rPr>
        <sz val="10"/>
        <color theme="1"/>
        <rFont val="Arial Narrow"/>
        <family val="2"/>
      </rPr>
      <t xml:space="preserve">: </t>
    </r>
    <r>
      <rPr>
        <b/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</si>
</sst>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,##0.0"/>
    <numFmt numFmtId="169" formatCode="_(* #,##0_);_(* \(#,##0\);_(* &quot;-&quot;??_);_(@_)"/>
    <numFmt numFmtId="170" formatCode="0.0"/>
    <numFmt numFmtId="171" formatCode="_-* #,##0.0\ _€_-;\-* #,##0.0\ _€_-;_-* &quot;-&quot;??\ _€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theme="1" tint="0.34998626667073579"/>
      <name val="Arial Narrow"/>
      <family val="2"/>
    </font>
    <font>
      <sz val="10"/>
      <color rgb="FF000000"/>
      <name val="Arial Narrow"/>
      <family val="2"/>
    </font>
    <font>
      <sz val="10"/>
      <color theme="1" tint="0.3499862666707357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60">
    <xf numFmtId="0" fontId="0" fillId="0" borderId="0" xfId="0"/>
    <xf numFmtId="0" fontId="8" fillId="3" borderId="1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1" fontId="9" fillId="3" borderId="13" xfId="5" applyNumberFormat="1" applyFont="1" applyFill="1" applyBorder="1" applyAlignment="1">
      <alignment horizontal="center" vertical="center" wrapText="1"/>
    </xf>
    <xf numFmtId="171" fontId="9" fillId="3" borderId="14" xfId="5" applyNumberFormat="1" applyFont="1" applyFill="1" applyBorder="1" applyAlignment="1">
      <alignment horizontal="center" vertical="center" wrapText="1"/>
    </xf>
    <xf numFmtId="171" fontId="9" fillId="3" borderId="19" xfId="5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7" fillId="0" borderId="0" xfId="0" applyFont="1"/>
    <xf numFmtId="0" fontId="10" fillId="0" borderId="5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68" fontId="11" fillId="2" borderId="2" xfId="1" applyNumberFormat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textRotation="90" wrapText="1"/>
    </xf>
    <xf numFmtId="0" fontId="9" fillId="2" borderId="1" xfId="1" applyFont="1" applyFill="1" applyBorder="1" applyAlignment="1">
      <alignment horizontal="center" vertical="center" wrapText="1"/>
    </xf>
    <xf numFmtId="171" fontId="9" fillId="3" borderId="2" xfId="5" applyNumberFormat="1" applyFont="1" applyFill="1" applyBorder="1" applyAlignment="1">
      <alignment vertical="center" wrapText="1"/>
    </xf>
    <xf numFmtId="0" fontId="8" fillId="0" borderId="0" xfId="0" applyFont="1"/>
    <xf numFmtId="171" fontId="9" fillId="3" borderId="1" xfId="5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/>
    </xf>
    <xf numFmtId="171" fontId="9" fillId="3" borderId="1" xfId="5" applyNumberFormat="1" applyFont="1" applyFill="1" applyBorder="1" applyAlignment="1">
      <alignment vertical="center" wrapText="1"/>
    </xf>
    <xf numFmtId="169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textRotation="90" wrapText="1"/>
    </xf>
    <xf numFmtId="0" fontId="8" fillId="0" borderId="1" xfId="0" applyFont="1" applyFill="1" applyBorder="1"/>
    <xf numFmtId="0" fontId="12" fillId="0" borderId="1" xfId="1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textRotation="90"/>
    </xf>
    <xf numFmtId="0" fontId="8" fillId="0" borderId="8" xfId="0" applyFont="1" applyBorder="1" applyAlignment="1">
      <alignment horizontal="justify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textRotation="90"/>
    </xf>
    <xf numFmtId="0" fontId="9" fillId="0" borderId="9" xfId="1" applyFont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textRotation="90" wrapText="1"/>
    </xf>
    <xf numFmtId="0" fontId="8" fillId="4" borderId="1" xfId="0" applyFont="1" applyFill="1" applyBorder="1"/>
    <xf numFmtId="0" fontId="13" fillId="0" borderId="1" xfId="0" applyFont="1" applyFill="1" applyBorder="1" applyAlignment="1">
      <alignment horizontal="center" vertical="center" textRotation="90"/>
    </xf>
    <xf numFmtId="0" fontId="13" fillId="3" borderId="1" xfId="0" applyFont="1" applyFill="1" applyBorder="1" applyAlignment="1">
      <alignment horizontal="center" vertical="center" textRotation="90"/>
    </xf>
    <xf numFmtId="171" fontId="15" fillId="3" borderId="1" xfId="5" applyNumberFormat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171" fontId="9" fillId="3" borderId="4" xfId="5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1" fontId="9" fillId="3" borderId="4" xfId="5" applyNumberFormat="1" applyFont="1" applyFill="1" applyBorder="1" applyAlignment="1">
      <alignment vertical="center" wrapText="1"/>
    </xf>
    <xf numFmtId="171" fontId="15" fillId="3" borderId="4" xfId="5" applyNumberFormat="1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 wrapText="1"/>
    </xf>
    <xf numFmtId="169" fontId="12" fillId="2" borderId="4" xfId="1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textRotation="90" wrapText="1"/>
    </xf>
    <xf numFmtId="0" fontId="8" fillId="4" borderId="4" xfId="0" applyFont="1" applyFill="1" applyBorder="1"/>
    <xf numFmtId="0" fontId="12" fillId="4" borderId="4" xfId="1" applyFont="1" applyFill="1" applyBorder="1" applyAlignment="1">
      <alignment horizontal="center" vertical="center" textRotation="90" wrapText="1"/>
    </xf>
    <xf numFmtId="0" fontId="13" fillId="4" borderId="4" xfId="0" applyFont="1" applyFill="1" applyBorder="1" applyAlignment="1">
      <alignment horizontal="center" vertical="center" textRotation="90"/>
    </xf>
    <xf numFmtId="0" fontId="8" fillId="0" borderId="7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1" fontId="9" fillId="3" borderId="2" xfId="0" applyNumberFormat="1" applyFont="1" applyFill="1" applyBorder="1" applyAlignment="1">
      <alignment horizontal="justify" vertical="center" wrapText="1"/>
    </xf>
    <xf numFmtId="0" fontId="8" fillId="0" borderId="2" xfId="0" applyFont="1" applyBorder="1"/>
    <xf numFmtId="0" fontId="8" fillId="4" borderId="2" xfId="0" applyFont="1" applyFill="1" applyBorder="1"/>
    <xf numFmtId="0" fontId="8" fillId="0" borderId="17" xfId="0" applyFont="1" applyBorder="1" applyAlignment="1">
      <alignment horizontal="center" vertical="center"/>
    </xf>
    <xf numFmtId="171" fontId="9" fillId="3" borderId="1" xfId="0" applyNumberFormat="1" applyFont="1" applyFill="1" applyBorder="1" applyAlignment="1">
      <alignment horizontal="justify" vertical="center" wrapText="1"/>
    </xf>
    <xf numFmtId="0" fontId="8" fillId="0" borderId="1" xfId="0" applyFont="1" applyBorder="1"/>
    <xf numFmtId="0" fontId="8" fillId="0" borderId="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1" fontId="9" fillId="3" borderId="4" xfId="0" applyNumberFormat="1" applyFont="1" applyFill="1" applyBorder="1" applyAlignment="1">
      <alignment horizontal="justify" vertical="center" wrapText="1"/>
    </xf>
    <xf numFmtId="0" fontId="8" fillId="0" borderId="4" xfId="0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15" xfId="0" applyFont="1" applyBorder="1"/>
    <xf numFmtId="171" fontId="9" fillId="3" borderId="15" xfId="5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171" fontId="15" fillId="3" borderId="15" xfId="5" applyNumberFormat="1" applyFont="1" applyFill="1" applyBorder="1" applyAlignment="1">
      <alignment vertical="center" wrapText="1"/>
    </xf>
    <xf numFmtId="171" fontId="9" fillId="3" borderId="15" xfId="0" applyNumberFormat="1" applyFont="1" applyFill="1" applyBorder="1" applyAlignment="1">
      <alignment horizontal="justify" vertical="center" wrapText="1"/>
    </xf>
    <xf numFmtId="0" fontId="8" fillId="0" borderId="18" xfId="0" applyFont="1" applyBorder="1"/>
    <xf numFmtId="171" fontId="15" fillId="3" borderId="2" xfId="5" applyNumberFormat="1" applyFont="1" applyFill="1" applyBorder="1" applyAlignment="1">
      <alignment vertical="center" wrapText="1"/>
    </xf>
    <xf numFmtId="170" fontId="8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70" fontId="8" fillId="0" borderId="4" xfId="0" applyNumberFormat="1" applyFont="1" applyBorder="1" applyAlignment="1">
      <alignment horizontal="center" vertical="center"/>
    </xf>
    <xf numFmtId="0" fontId="8" fillId="0" borderId="19" xfId="0" applyFont="1" applyBorder="1"/>
    <xf numFmtId="0" fontId="8" fillId="4" borderId="19" xfId="0" applyFont="1" applyFill="1" applyBorder="1"/>
    <xf numFmtId="0" fontId="8" fillId="0" borderId="2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 vertical="top"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8" fillId="3" borderId="14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9" fillId="0" borderId="19" xfId="0" applyFont="1" applyFill="1" applyBorder="1" applyAlignment="1" applyProtection="1">
      <alignment vertical="center" wrapText="1"/>
      <protection locked="0"/>
    </xf>
    <xf numFmtId="0" fontId="8" fillId="0" borderId="3" xfId="0" applyFont="1" applyBorder="1"/>
    <xf numFmtId="0" fontId="8" fillId="0" borderId="7" xfId="0" applyFont="1" applyBorder="1"/>
    <xf numFmtId="171" fontId="9" fillId="3" borderId="9" xfId="5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vertical="center" wrapText="1"/>
      <protection locked="0"/>
    </xf>
    <xf numFmtId="171" fontId="9" fillId="3" borderId="9" xfId="5" applyNumberFormat="1" applyFont="1" applyFill="1" applyBorder="1" applyAlignment="1">
      <alignment vertical="center" wrapText="1"/>
    </xf>
    <xf numFmtId="169" fontId="12" fillId="2" borderId="9" xfId="1" applyNumberFormat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textRotation="90" wrapText="1"/>
    </xf>
    <xf numFmtId="0" fontId="12" fillId="3" borderId="9" xfId="1" applyFont="1" applyFill="1" applyBorder="1" applyAlignment="1">
      <alignment horizontal="center" vertical="center" textRotation="90" wrapText="1"/>
    </xf>
    <xf numFmtId="0" fontId="8" fillId="3" borderId="9" xfId="0" applyFont="1" applyFill="1" applyBorder="1"/>
    <xf numFmtId="0" fontId="12" fillId="0" borderId="9" xfId="1" applyFont="1" applyFill="1" applyBorder="1" applyAlignment="1">
      <alignment horizontal="center" vertical="center" textRotation="90" wrapText="1"/>
    </xf>
    <xf numFmtId="0" fontId="13" fillId="0" borderId="9" xfId="0" applyFont="1" applyFill="1" applyBorder="1" applyAlignment="1">
      <alignment horizontal="center" vertical="center" textRotation="90"/>
    </xf>
    <xf numFmtId="0" fontId="13" fillId="3" borderId="9" xfId="0" applyFont="1" applyFill="1" applyBorder="1" applyAlignment="1">
      <alignment horizontal="center" vertical="center" textRotation="90"/>
    </xf>
    <xf numFmtId="0" fontId="8" fillId="0" borderId="23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/>
    <xf numFmtId="0" fontId="11" fillId="2" borderId="4" xfId="1" applyFont="1" applyFill="1" applyBorder="1" applyAlignment="1">
      <alignment horizontal="center" vertical="center" wrapText="1"/>
    </xf>
    <xf numFmtId="3" fontId="11" fillId="2" borderId="4" xfId="1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/>
    </xf>
    <xf numFmtId="0" fontId="11" fillId="2" borderId="7" xfId="1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3" xfId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justify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1" fontId="9" fillId="3" borderId="9" xfId="0" applyNumberFormat="1" applyFont="1" applyFill="1" applyBorder="1" applyAlignment="1">
      <alignment horizontal="justify" vertical="center" wrapText="1"/>
    </xf>
    <xf numFmtId="0" fontId="8" fillId="0" borderId="9" xfId="0" applyFont="1" applyBorder="1"/>
    <xf numFmtId="0" fontId="8" fillId="4" borderId="9" xfId="0" applyFont="1" applyFill="1" applyBorder="1"/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center" vertical="center" wrapText="1"/>
    </xf>
    <xf numFmtId="171" fontId="9" fillId="3" borderId="25" xfId="5" applyNumberFormat="1" applyFont="1" applyFill="1" applyBorder="1" applyAlignment="1">
      <alignment vertical="center" wrapText="1"/>
    </xf>
    <xf numFmtId="0" fontId="8" fillId="0" borderId="25" xfId="0" applyFont="1" applyBorder="1" applyAlignment="1">
      <alignment horizontal="justify" vertical="center" wrapText="1"/>
    </xf>
    <xf numFmtId="0" fontId="9" fillId="0" borderId="24" xfId="0" applyFont="1" applyFill="1" applyBorder="1" applyAlignment="1" applyProtection="1">
      <alignment vertical="center" wrapText="1"/>
      <protection locked="0"/>
    </xf>
    <xf numFmtId="0" fontId="9" fillId="0" borderId="25" xfId="1" applyFont="1" applyBorder="1" applyAlignment="1">
      <alignment horizontal="center"/>
    </xf>
    <xf numFmtId="171" fontId="15" fillId="3" borderId="25" xfId="5" applyNumberFormat="1" applyFont="1" applyFill="1" applyBorder="1" applyAlignment="1">
      <alignment vertical="center" wrapText="1"/>
    </xf>
    <xf numFmtId="0" fontId="9" fillId="2" borderId="25" xfId="1" applyFont="1" applyFill="1" applyBorder="1" applyAlignment="1">
      <alignment horizontal="center" vertical="center" wrapText="1"/>
    </xf>
    <xf numFmtId="169" fontId="12" fillId="2" borderId="25" xfId="1" applyNumberFormat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textRotation="90" wrapText="1"/>
    </xf>
    <xf numFmtId="0" fontId="8" fillId="0" borderId="25" xfId="0" applyFont="1" applyFill="1" applyBorder="1"/>
    <xf numFmtId="0" fontId="12" fillId="0" borderId="25" xfId="1" applyFont="1" applyFill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center" vertical="center" textRotation="90"/>
    </xf>
    <xf numFmtId="0" fontId="13" fillId="3" borderId="25" xfId="0" applyFont="1" applyFill="1" applyBorder="1" applyAlignment="1">
      <alignment horizontal="center" vertical="center" textRotation="90"/>
    </xf>
    <xf numFmtId="0" fontId="8" fillId="0" borderId="26" xfId="0" applyFont="1" applyBorder="1" applyAlignment="1">
      <alignment horizontal="justify" vertical="center" wrapText="1"/>
    </xf>
  </cellXfs>
  <cellStyles count="6">
    <cellStyle name="Millares" xfId="5" builtinId="3"/>
    <cellStyle name="Millares [0] 2 2" xfId="2"/>
    <cellStyle name="Millares 2 2" xfId="3"/>
    <cellStyle name="Moneda 2" xfId="4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GIGLIOLA/GIGLIOLA%20CORPUS_Viejo/GCR/GIMACORO/DOCUMENTOS%20VARIOS/PROCESOS%20DAP/PROCESOS%202012-2015/SINERGIA/RC%2030%20Dic%202013/movilidad/TABLEROS-DE%20CONTROL-MOVILIDAD-V-2%20(Av%206%20de%20Di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 fisico PDD"/>
      <sheetName val="Hoja1"/>
      <sheetName val="Hoja2"/>
    </sheetNames>
    <sheetDataSet>
      <sheetData sheetId="0">
        <row r="14">
          <cell r="H14">
            <v>826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23"/>
  <sheetViews>
    <sheetView tabSelected="1" zoomScaleNormal="100" workbookViewId="0">
      <selection activeCell="F28" sqref="F28"/>
    </sheetView>
  </sheetViews>
  <sheetFormatPr baseColWidth="10" defaultRowHeight="12.75" x14ac:dyDescent="0.2"/>
  <cols>
    <col min="1" max="1" width="11.42578125" style="24"/>
    <col min="2" max="2" width="23.42578125" style="24" customWidth="1"/>
    <col min="3" max="3" width="13.85546875" style="24" customWidth="1"/>
    <col min="4" max="4" width="21.5703125" style="24" customWidth="1"/>
    <col min="5" max="5" width="20.5703125" style="24" bestFit="1" customWidth="1"/>
    <col min="6" max="6" width="24.7109375" style="24" customWidth="1"/>
    <col min="7" max="7" width="25.85546875" style="24" customWidth="1"/>
    <col min="8" max="8" width="5.42578125" style="24" customWidth="1"/>
    <col min="9" max="9" width="23.28515625" style="24" customWidth="1"/>
    <col min="10" max="10" width="4.42578125" style="24" bestFit="1" customWidth="1"/>
    <col min="11" max="11" width="25" style="24" customWidth="1"/>
    <col min="12" max="12" width="15" style="24" customWidth="1"/>
    <col min="13" max="13" width="7.5703125" style="24" bestFit="1" customWidth="1"/>
    <col min="14" max="14" width="10" style="24" bestFit="1" customWidth="1"/>
    <col min="15" max="15" width="22.28515625" style="24" customWidth="1"/>
    <col min="16" max="16" width="13.42578125" style="24" bestFit="1" customWidth="1"/>
    <col min="17" max="17" width="6.85546875" style="24" bestFit="1" customWidth="1"/>
    <col min="18" max="29" width="3.140625" style="24" bestFit="1" customWidth="1"/>
    <col min="30" max="30" width="13.85546875" style="24" bestFit="1" customWidth="1"/>
    <col min="31" max="31" width="11.42578125" style="24"/>
    <col min="32" max="32" width="14.140625" style="24" bestFit="1" customWidth="1"/>
    <col min="33" max="33" width="16.85546875" style="24" bestFit="1" customWidth="1"/>
    <col min="34" max="34" width="16.28515625" style="24" bestFit="1" customWidth="1"/>
    <col min="35" max="16384" width="11.42578125" style="24"/>
  </cols>
  <sheetData>
    <row r="1" spans="2:30" x14ac:dyDescent="0.2">
      <c r="B1" s="87" t="s">
        <v>24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2:30" x14ac:dyDescent="0.2">
      <c r="B2" s="88" t="s">
        <v>70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2:30" x14ac:dyDescent="0.2">
      <c r="B3" s="87" t="s">
        <v>29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2:30" x14ac:dyDescent="0.2">
      <c r="B4" s="134" t="s">
        <v>71</v>
      </c>
      <c r="C4" s="134"/>
      <c r="D4" s="134"/>
      <c r="E4" s="134"/>
      <c r="F4" s="134"/>
      <c r="G4" s="134"/>
      <c r="H4" s="134"/>
      <c r="I4" s="134"/>
      <c r="J4" s="134"/>
      <c r="K4" s="134"/>
    </row>
    <row r="5" spans="2:30" ht="6.75" customHeight="1" x14ac:dyDescent="0.2"/>
    <row r="6" spans="2:30" ht="19.5" customHeight="1" x14ac:dyDescent="0.2">
      <c r="B6" s="89" t="s">
        <v>72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2:30" ht="13.5" thickBot="1" x14ac:dyDescent="0.25"/>
    <row r="8" spans="2:30" s="16" customFormat="1" ht="39" customHeight="1" x14ac:dyDescent="0.25">
      <c r="B8" s="17" t="s">
        <v>22</v>
      </c>
      <c r="C8" s="18" t="s">
        <v>0</v>
      </c>
      <c r="D8" s="18"/>
      <c r="E8" s="18" t="s">
        <v>1</v>
      </c>
      <c r="F8" s="18" t="s">
        <v>26</v>
      </c>
      <c r="G8" s="19" t="s">
        <v>2</v>
      </c>
      <c r="H8" s="19" t="s">
        <v>3</v>
      </c>
      <c r="I8" s="19" t="s">
        <v>9</v>
      </c>
      <c r="J8" s="20" t="s">
        <v>3</v>
      </c>
      <c r="K8" s="19" t="s">
        <v>30</v>
      </c>
      <c r="L8" s="19" t="s">
        <v>27</v>
      </c>
      <c r="M8" s="19"/>
      <c r="N8" s="19"/>
      <c r="O8" s="19" t="s">
        <v>28</v>
      </c>
      <c r="P8" s="19"/>
      <c r="Q8" s="19"/>
      <c r="R8" s="19" t="s">
        <v>4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1" t="s">
        <v>23</v>
      </c>
    </row>
    <row r="9" spans="2:30" s="16" customFormat="1" ht="63.75" customHeight="1" thickBot="1" x14ac:dyDescent="0.3">
      <c r="B9" s="117"/>
      <c r="C9" s="118" t="s">
        <v>25</v>
      </c>
      <c r="D9" s="119" t="s">
        <v>5</v>
      </c>
      <c r="E9" s="120"/>
      <c r="F9" s="120"/>
      <c r="G9" s="120"/>
      <c r="H9" s="120"/>
      <c r="I9" s="120"/>
      <c r="J9" s="120"/>
      <c r="K9" s="120"/>
      <c r="L9" s="121" t="s">
        <v>5</v>
      </c>
      <c r="M9" s="121" t="s">
        <v>31</v>
      </c>
      <c r="N9" s="121" t="s">
        <v>32</v>
      </c>
      <c r="O9" s="122" t="s">
        <v>6</v>
      </c>
      <c r="P9" s="121" t="s">
        <v>7</v>
      </c>
      <c r="Q9" s="121" t="s">
        <v>8</v>
      </c>
      <c r="R9" s="123" t="s">
        <v>10</v>
      </c>
      <c r="S9" s="123" t="s">
        <v>11</v>
      </c>
      <c r="T9" s="123" t="s">
        <v>12</v>
      </c>
      <c r="U9" s="123" t="s">
        <v>13</v>
      </c>
      <c r="V9" s="123" t="s">
        <v>14</v>
      </c>
      <c r="W9" s="124" t="s">
        <v>15</v>
      </c>
      <c r="X9" s="124" t="s">
        <v>16</v>
      </c>
      <c r="Y9" s="124" t="s">
        <v>17</v>
      </c>
      <c r="Z9" s="124" t="s">
        <v>18</v>
      </c>
      <c r="AA9" s="124" t="s">
        <v>19</v>
      </c>
      <c r="AB9" s="124" t="s">
        <v>20</v>
      </c>
      <c r="AC9" s="124" t="s">
        <v>21</v>
      </c>
      <c r="AD9" s="125"/>
    </row>
    <row r="10" spans="2:30" ht="33.75" customHeight="1" x14ac:dyDescent="0.2">
      <c r="B10" s="1" t="s">
        <v>64</v>
      </c>
      <c r="C10" s="2" t="s">
        <v>65</v>
      </c>
      <c r="D10" s="2" t="s">
        <v>33</v>
      </c>
      <c r="E10" s="2" t="s">
        <v>66</v>
      </c>
      <c r="F10" s="2" t="s">
        <v>67</v>
      </c>
      <c r="G10" s="104" t="s">
        <v>34</v>
      </c>
      <c r="H10" s="105">
        <v>40</v>
      </c>
      <c r="I10" s="106" t="s">
        <v>41</v>
      </c>
      <c r="J10" s="133">
        <f>25+25</f>
        <v>50</v>
      </c>
      <c r="K10" s="96" t="s">
        <v>57</v>
      </c>
      <c r="L10" s="97" t="s">
        <v>58</v>
      </c>
      <c r="M10" s="39">
        <f>+'[1]Avance fisico PDD'!$H$14</f>
        <v>826</v>
      </c>
      <c r="N10" s="39"/>
      <c r="O10" s="107"/>
      <c r="P10" s="108"/>
      <c r="Q10" s="109"/>
      <c r="R10" s="110"/>
      <c r="S10" s="111"/>
      <c r="T10" s="112"/>
      <c r="U10" s="112"/>
      <c r="V10" s="113"/>
      <c r="W10" s="114"/>
      <c r="X10" s="114"/>
      <c r="Y10" s="115"/>
      <c r="Z10" s="115"/>
      <c r="AA10" s="115"/>
      <c r="AB10" s="115"/>
      <c r="AC10" s="115"/>
      <c r="AD10" s="116" t="s">
        <v>49</v>
      </c>
    </row>
    <row r="11" spans="2:30" ht="33.75" customHeight="1" x14ac:dyDescent="0.2">
      <c r="B11" s="1"/>
      <c r="C11" s="2"/>
      <c r="D11" s="2"/>
      <c r="E11" s="2"/>
      <c r="F11" s="2"/>
      <c r="G11" s="25"/>
      <c r="H11" s="26"/>
      <c r="I11" s="93" t="s">
        <v>43</v>
      </c>
      <c r="J11" s="27"/>
      <c r="K11" s="91"/>
      <c r="L11" s="92"/>
      <c r="M11" s="22"/>
      <c r="N11" s="22"/>
      <c r="O11" s="28">
        <v>350000000</v>
      </c>
      <c r="P11" s="29"/>
      <c r="Q11" s="30"/>
      <c r="R11" s="31"/>
      <c r="S11" s="31"/>
      <c r="T11" s="32"/>
      <c r="U11" s="32"/>
      <c r="V11" s="33"/>
      <c r="W11" s="34"/>
      <c r="X11" s="34"/>
      <c r="Y11" s="34"/>
      <c r="Z11" s="34"/>
      <c r="AA11" s="34"/>
      <c r="AB11" s="34"/>
      <c r="AC11" s="34"/>
      <c r="AD11" s="35" t="s">
        <v>49</v>
      </c>
    </row>
    <row r="12" spans="2:30" ht="33.75" customHeight="1" x14ac:dyDescent="0.2">
      <c r="B12" s="1"/>
      <c r="C12" s="2"/>
      <c r="D12" s="2"/>
      <c r="E12" s="2"/>
      <c r="F12" s="2"/>
      <c r="G12" s="25"/>
      <c r="H12" s="26"/>
      <c r="I12" s="93" t="s">
        <v>42</v>
      </c>
      <c r="J12" s="27"/>
      <c r="K12" s="94" t="s">
        <v>61</v>
      </c>
      <c r="L12" s="95" t="s">
        <v>62</v>
      </c>
      <c r="M12" s="36">
        <v>0</v>
      </c>
      <c r="N12" s="36">
        <v>4</v>
      </c>
      <c r="O12" s="28">
        <v>200000000</v>
      </c>
      <c r="P12" s="29"/>
      <c r="Q12" s="30"/>
      <c r="R12" s="31"/>
      <c r="S12" s="31"/>
      <c r="T12" s="32"/>
      <c r="U12" s="32"/>
      <c r="V12" s="33"/>
      <c r="W12" s="37"/>
      <c r="X12" s="37"/>
      <c r="Y12" s="37"/>
      <c r="Z12" s="37"/>
      <c r="AA12" s="37"/>
      <c r="AB12" s="37"/>
      <c r="AC12" s="37"/>
      <c r="AD12" s="35" t="s">
        <v>49</v>
      </c>
    </row>
    <row r="13" spans="2:30" ht="51" x14ac:dyDescent="0.2">
      <c r="B13" s="1"/>
      <c r="C13" s="2"/>
      <c r="D13" s="2"/>
      <c r="E13" s="2"/>
      <c r="F13" s="2"/>
      <c r="G13" s="25"/>
      <c r="H13" s="26"/>
      <c r="I13" s="93" t="s">
        <v>44</v>
      </c>
      <c r="J13" s="38"/>
      <c r="K13" s="96"/>
      <c r="L13" s="97"/>
      <c r="M13" s="39"/>
      <c r="N13" s="39"/>
      <c r="O13" s="28">
        <v>30000000</v>
      </c>
      <c r="P13" s="29"/>
      <c r="Q13" s="30"/>
      <c r="R13" s="40"/>
      <c r="S13" s="40"/>
      <c r="T13" s="41"/>
      <c r="U13" s="41"/>
      <c r="V13" s="33"/>
      <c r="W13" s="42"/>
      <c r="X13" s="42"/>
      <c r="Y13" s="43"/>
      <c r="Z13" s="43"/>
      <c r="AA13" s="43"/>
      <c r="AB13" s="43"/>
      <c r="AC13" s="43"/>
      <c r="AD13" s="35" t="s">
        <v>49</v>
      </c>
    </row>
    <row r="14" spans="2:30" ht="51.75" customHeight="1" x14ac:dyDescent="0.2">
      <c r="B14" s="1"/>
      <c r="C14" s="2"/>
      <c r="D14" s="2"/>
      <c r="E14" s="2"/>
      <c r="F14" s="2"/>
      <c r="G14" s="25"/>
      <c r="H14" s="26"/>
      <c r="I14" s="98" t="s">
        <v>45</v>
      </c>
      <c r="J14" s="130">
        <v>25</v>
      </c>
      <c r="K14" s="28" t="s">
        <v>46</v>
      </c>
      <c r="L14" s="44" t="s">
        <v>47</v>
      </c>
      <c r="M14" s="45"/>
      <c r="N14" s="45"/>
      <c r="O14" s="28">
        <v>120000000</v>
      </c>
      <c r="P14" s="29"/>
      <c r="Q14" s="30"/>
      <c r="R14" s="31"/>
      <c r="S14" s="31"/>
      <c r="T14" s="32"/>
      <c r="U14" s="32"/>
      <c r="V14" s="33"/>
      <c r="W14" s="34"/>
      <c r="X14" s="34"/>
      <c r="Y14" s="34"/>
      <c r="Z14" s="34"/>
      <c r="AA14" s="34"/>
      <c r="AB14" s="34"/>
      <c r="AC14" s="34"/>
      <c r="AD14" s="35" t="s">
        <v>49</v>
      </c>
    </row>
    <row r="15" spans="2:30" ht="39" thickBot="1" x14ac:dyDescent="0.25">
      <c r="B15" s="3"/>
      <c r="C15" s="4"/>
      <c r="D15" s="4"/>
      <c r="E15" s="4"/>
      <c r="F15" s="4"/>
      <c r="G15" s="46"/>
      <c r="H15" s="47"/>
      <c r="I15" s="99" t="s">
        <v>48</v>
      </c>
      <c r="J15" s="131">
        <v>25</v>
      </c>
      <c r="K15" s="48" t="s">
        <v>59</v>
      </c>
      <c r="L15" s="49" t="s">
        <v>60</v>
      </c>
      <c r="M15" s="50">
        <v>20</v>
      </c>
      <c r="N15" s="50">
        <v>100</v>
      </c>
      <c r="O15" s="48">
        <v>200000000</v>
      </c>
      <c r="P15" s="51"/>
      <c r="Q15" s="52"/>
      <c r="R15" s="53"/>
      <c r="S15" s="53"/>
      <c r="T15" s="54"/>
      <c r="U15" s="54"/>
      <c r="V15" s="55"/>
      <c r="W15" s="56"/>
      <c r="X15" s="56"/>
      <c r="Y15" s="56"/>
      <c r="Z15" s="56"/>
      <c r="AA15" s="56"/>
      <c r="AB15" s="56"/>
      <c r="AC15" s="56"/>
      <c r="AD15" s="57" t="s">
        <v>49</v>
      </c>
    </row>
    <row r="16" spans="2:30" ht="6.75" customHeight="1" thickBot="1" x14ac:dyDescent="0.25">
      <c r="B16" s="144"/>
      <c r="C16" s="145"/>
      <c r="D16" s="146"/>
      <c r="E16" s="146"/>
      <c r="F16" s="147"/>
      <c r="G16" s="146"/>
      <c r="H16" s="145"/>
      <c r="I16" s="148"/>
      <c r="J16" s="149"/>
      <c r="K16" s="146"/>
      <c r="L16" s="150"/>
      <c r="M16" s="151"/>
      <c r="N16" s="151"/>
      <c r="O16" s="146"/>
      <c r="P16" s="152"/>
      <c r="Q16" s="153"/>
      <c r="R16" s="154"/>
      <c r="S16" s="154"/>
      <c r="T16" s="155"/>
      <c r="U16" s="155"/>
      <c r="V16" s="156"/>
      <c r="W16" s="157"/>
      <c r="X16" s="157"/>
      <c r="Y16" s="158"/>
      <c r="Z16" s="158"/>
      <c r="AA16" s="158"/>
      <c r="AB16" s="158"/>
      <c r="AC16" s="158"/>
      <c r="AD16" s="159"/>
    </row>
    <row r="17" spans="2:30" ht="63.75" x14ac:dyDescent="0.2">
      <c r="B17" s="6" t="s">
        <v>64</v>
      </c>
      <c r="C17" s="12" t="s">
        <v>65</v>
      </c>
      <c r="D17" s="9" t="s">
        <v>33</v>
      </c>
      <c r="E17" s="9" t="s">
        <v>68</v>
      </c>
      <c r="F17" s="13" t="s">
        <v>67</v>
      </c>
      <c r="G17" s="9" t="s">
        <v>35</v>
      </c>
      <c r="H17" s="64">
        <v>35</v>
      </c>
      <c r="I17" s="135" t="s">
        <v>50</v>
      </c>
      <c r="J17" s="136">
        <v>33</v>
      </c>
      <c r="K17" s="137" t="s">
        <v>55</v>
      </c>
      <c r="L17" s="138" t="s">
        <v>56</v>
      </c>
      <c r="M17" s="139">
        <v>6</v>
      </c>
      <c r="N17" s="139">
        <v>2</v>
      </c>
      <c r="O17" s="140">
        <v>50000000</v>
      </c>
      <c r="P17" s="141"/>
      <c r="Q17" s="141"/>
      <c r="R17" s="141"/>
      <c r="S17" s="141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3" t="s">
        <v>49</v>
      </c>
    </row>
    <row r="18" spans="2:30" ht="51" x14ac:dyDescent="0.2">
      <c r="B18" s="6"/>
      <c r="C18" s="12"/>
      <c r="D18" s="9"/>
      <c r="E18" s="9"/>
      <c r="F18" s="13"/>
      <c r="G18" s="9"/>
      <c r="H18" s="64"/>
      <c r="I18" s="98" t="s">
        <v>51</v>
      </c>
      <c r="J18" s="132">
        <v>34</v>
      </c>
      <c r="K18" s="28" t="s">
        <v>63</v>
      </c>
      <c r="L18" s="44" t="s">
        <v>39</v>
      </c>
      <c r="M18" s="59">
        <v>0</v>
      </c>
      <c r="N18" s="59">
        <v>50</v>
      </c>
      <c r="O18" s="65">
        <v>150000000</v>
      </c>
      <c r="P18" s="66"/>
      <c r="Q18" s="66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67" t="s">
        <v>49</v>
      </c>
    </row>
    <row r="19" spans="2:30" ht="64.5" thickBot="1" x14ac:dyDescent="0.25">
      <c r="B19" s="7"/>
      <c r="C19" s="14"/>
      <c r="D19" s="10"/>
      <c r="E19" s="10"/>
      <c r="F19" s="15"/>
      <c r="G19" s="10"/>
      <c r="H19" s="68"/>
      <c r="I19" s="101" t="s">
        <v>52</v>
      </c>
      <c r="J19" s="129">
        <v>33</v>
      </c>
      <c r="K19" s="48" t="s">
        <v>37</v>
      </c>
      <c r="L19" s="49" t="s">
        <v>39</v>
      </c>
      <c r="M19" s="69">
        <v>0</v>
      </c>
      <c r="N19" s="69">
        <v>20</v>
      </c>
      <c r="O19" s="70">
        <v>100000000</v>
      </c>
      <c r="P19" s="71"/>
      <c r="Q19" s="71"/>
      <c r="R19" s="71"/>
      <c r="S19" s="54"/>
      <c r="T19" s="54"/>
      <c r="U19" s="54"/>
      <c r="V19" s="54"/>
      <c r="W19" s="54"/>
      <c r="X19" s="54"/>
      <c r="Y19" s="71"/>
      <c r="Z19" s="71"/>
      <c r="AA19" s="71"/>
      <c r="AB19" s="71"/>
      <c r="AC19" s="71"/>
      <c r="AD19" s="72" t="s">
        <v>49</v>
      </c>
    </row>
    <row r="20" spans="2:30" ht="4.5" customHeight="1" thickBot="1" x14ac:dyDescent="0.25">
      <c r="B20" s="73"/>
      <c r="C20" s="74"/>
      <c r="D20" s="74"/>
      <c r="E20" s="74"/>
      <c r="F20" s="74"/>
      <c r="G20" s="75"/>
      <c r="H20" s="76"/>
      <c r="I20" s="100"/>
      <c r="J20" s="126"/>
      <c r="K20" s="75"/>
      <c r="L20" s="77"/>
      <c r="M20" s="74"/>
      <c r="N20" s="74"/>
      <c r="O20" s="78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9"/>
    </row>
    <row r="21" spans="2:30" ht="49.5" customHeight="1" x14ac:dyDescent="0.2">
      <c r="B21" s="5" t="s">
        <v>64</v>
      </c>
      <c r="C21" s="11" t="s">
        <v>65</v>
      </c>
      <c r="D21" s="11" t="s">
        <v>33</v>
      </c>
      <c r="E21" s="11" t="s">
        <v>69</v>
      </c>
      <c r="F21" s="11" t="s">
        <v>67</v>
      </c>
      <c r="G21" s="8" t="s">
        <v>36</v>
      </c>
      <c r="H21" s="58">
        <v>25</v>
      </c>
      <c r="I21" s="90" t="s">
        <v>54</v>
      </c>
      <c r="J21" s="127">
        <v>20</v>
      </c>
      <c r="K21" s="23" t="s">
        <v>38</v>
      </c>
      <c r="L21" s="80" t="s">
        <v>40</v>
      </c>
      <c r="M21" s="81">
        <v>0</v>
      </c>
      <c r="N21" s="60">
        <v>1</v>
      </c>
      <c r="O21" s="61">
        <f>348000000*25%</f>
        <v>87000000</v>
      </c>
      <c r="P21" s="62"/>
      <c r="Q21" s="62"/>
      <c r="R21" s="62"/>
      <c r="S21" s="62"/>
      <c r="T21" s="62"/>
      <c r="U21" s="62"/>
      <c r="V21" s="62"/>
      <c r="W21" s="63"/>
      <c r="X21" s="63"/>
      <c r="Y21" s="63"/>
      <c r="Z21" s="63"/>
      <c r="AA21" s="63"/>
      <c r="AB21" s="63"/>
      <c r="AC21" s="63"/>
      <c r="AD21" s="82" t="s">
        <v>49</v>
      </c>
    </row>
    <row r="22" spans="2:30" ht="39" thickBot="1" x14ac:dyDescent="0.25">
      <c r="B22" s="7"/>
      <c r="C22" s="14"/>
      <c r="D22" s="14"/>
      <c r="E22" s="14"/>
      <c r="F22" s="14"/>
      <c r="G22" s="10"/>
      <c r="H22" s="68"/>
      <c r="I22" s="99" t="s">
        <v>53</v>
      </c>
      <c r="J22" s="128">
        <v>80</v>
      </c>
      <c r="K22" s="48" t="s">
        <v>38</v>
      </c>
      <c r="L22" s="49" t="s">
        <v>40</v>
      </c>
      <c r="M22" s="83">
        <v>0</v>
      </c>
      <c r="N22" s="69">
        <v>1</v>
      </c>
      <c r="O22" s="70">
        <f>348000000-87000000</f>
        <v>261000000</v>
      </c>
      <c r="P22" s="71"/>
      <c r="Q22" s="71"/>
      <c r="R22" s="84"/>
      <c r="S22" s="84"/>
      <c r="T22" s="84"/>
      <c r="U22" s="84"/>
      <c r="V22" s="84"/>
      <c r="W22" s="85"/>
      <c r="X22" s="85"/>
      <c r="Y22" s="85"/>
      <c r="Z22" s="85"/>
      <c r="AA22" s="85"/>
      <c r="AB22" s="85"/>
      <c r="AC22" s="85"/>
      <c r="AD22" s="86" t="s">
        <v>49</v>
      </c>
    </row>
    <row r="23" spans="2:30" ht="3.75" customHeight="1" thickBot="1" x14ac:dyDescent="0.25">
      <c r="B23" s="102"/>
      <c r="C23" s="71"/>
      <c r="D23" s="71"/>
      <c r="E23" s="71"/>
      <c r="F23" s="71"/>
      <c r="G23" s="71"/>
      <c r="H23" s="71"/>
      <c r="I23" s="84"/>
      <c r="J23" s="129"/>
      <c r="K23" s="84"/>
      <c r="L23" s="84"/>
      <c r="M23" s="84"/>
      <c r="N23" s="84"/>
      <c r="O23" s="84"/>
      <c r="P23" s="84"/>
      <c r="Q23" s="84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03"/>
    </row>
  </sheetData>
  <mergeCells count="48">
    <mergeCell ref="K12:K13"/>
    <mergeCell ref="L12:L13"/>
    <mergeCell ref="K10:K11"/>
    <mergeCell ref="L10:L11"/>
    <mergeCell ref="M12:M13"/>
    <mergeCell ref="B10:B15"/>
    <mergeCell ref="C10:C15"/>
    <mergeCell ref="B17:B19"/>
    <mergeCell ref="C17:C19"/>
    <mergeCell ref="J10:J13"/>
    <mergeCell ref="G17:G19"/>
    <mergeCell ref="D17:D19"/>
    <mergeCell ref="E17:E19"/>
    <mergeCell ref="B21:B22"/>
    <mergeCell ref="C21:C22"/>
    <mergeCell ref="D21:D22"/>
    <mergeCell ref="E21:E22"/>
    <mergeCell ref="F21:F22"/>
    <mergeCell ref="B4:K4"/>
    <mergeCell ref="B1:AD1"/>
    <mergeCell ref="B2:AD2"/>
    <mergeCell ref="B3:AD3"/>
    <mergeCell ref="AD8:AD9"/>
    <mergeCell ref="R8:AC8"/>
    <mergeCell ref="O8:Q8"/>
    <mergeCell ref="J8:J9"/>
    <mergeCell ref="K8:K9"/>
    <mergeCell ref="L8:N8"/>
    <mergeCell ref="C8:D8"/>
    <mergeCell ref="E8:E9"/>
    <mergeCell ref="G8:G9"/>
    <mergeCell ref="B8:B9"/>
    <mergeCell ref="B6:AD6"/>
    <mergeCell ref="H8:H9"/>
    <mergeCell ref="I8:I9"/>
    <mergeCell ref="F8:F9"/>
    <mergeCell ref="G21:G22"/>
    <mergeCell ref="H21:H22"/>
    <mergeCell ref="F17:F19"/>
    <mergeCell ref="H10:H15"/>
    <mergeCell ref="H17:H19"/>
    <mergeCell ref="E10:E15"/>
    <mergeCell ref="D10:D15"/>
    <mergeCell ref="F10:F15"/>
    <mergeCell ref="G10:G15"/>
    <mergeCell ref="N12:N13"/>
    <mergeCell ref="M10:M11"/>
    <mergeCell ref="N10:N11"/>
  </mergeCells>
  <printOptions horizontalCentered="1" verticalCentered="1"/>
  <pageMargins left="0.98425196850393704" right="0.15748031496062992" top="0.23622047244094491" bottom="0.27559055118110237" header="0.19685039370078741" footer="0.19685039370078741"/>
  <pageSetup paperSize="5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GIGLIOLA CORPUS</cp:lastModifiedBy>
  <cp:lastPrinted>2014-01-20T22:05:31Z</cp:lastPrinted>
  <dcterms:created xsi:type="dcterms:W3CDTF">2012-10-31T20:22:15Z</dcterms:created>
  <dcterms:modified xsi:type="dcterms:W3CDTF">2014-01-22T14:07:30Z</dcterms:modified>
</cp:coreProperties>
</file>