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9255" windowHeight="6405" activeTab="1"/>
  </bookViews>
  <sheets>
    <sheet name="Hoja1" sheetId="1" r:id="rId1"/>
    <sheet name="2016" sheetId="4" r:id="rId2"/>
    <sheet name="Hoja2" sheetId="2" r:id="rId3"/>
    <sheet name="Hoja3" sheetId="3" r:id="rId4"/>
  </sheets>
  <definedNames>
    <definedName name="_xlnm.Print_Area" localSheetId="1">'2016'!$A$1:$AE$18</definedName>
  </definedNames>
  <calcPr calcId="144525"/>
</workbook>
</file>

<file path=xl/calcChain.xml><?xml version="1.0" encoding="utf-8"?>
<calcChain xmlns="http://schemas.openxmlformats.org/spreadsheetml/2006/main">
  <c r="P20" i="4" l="1"/>
  <c r="R23" i="4" s="1"/>
  <c r="R25" i="4" s="1"/>
  <c r="R20" i="4"/>
  <c r="Q20" i="4"/>
</calcChain>
</file>

<file path=xl/comments1.xml><?xml version="1.0" encoding="utf-8"?>
<comments xmlns="http://schemas.openxmlformats.org/spreadsheetml/2006/main">
  <authors>
    <author>GCORPUS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comments2.xml><?xml version="1.0" encoding="utf-8"?>
<comments xmlns="http://schemas.openxmlformats.org/spreadsheetml/2006/main">
  <authors>
    <author>GCORPUS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sharedStrings.xml><?xml version="1.0" encoding="utf-8"?>
<sst xmlns="http://schemas.openxmlformats.org/spreadsheetml/2006/main" count="157" uniqueCount="94">
  <si>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</si>
  <si>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</si>
  <si>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</si>
  <si>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</si>
  <si>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</si>
  <si>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</si>
  <si>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</si>
  <si>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</si>
  <si>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</si>
  <si>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</si>
  <si>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</si>
  <si>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</si>
  <si>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</si>
  <si>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</si>
  <si>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</si>
  <si>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</si>
  <si>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</si>
  <si>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</si>
  <si>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</si>
  <si>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</si>
  <si>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</si>
  <si>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</si>
  <si>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</si>
  <si>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</si>
  <si>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</si>
  <si>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</si>
  <si>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</si>
  <si>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</si>
  <si>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</si>
  <si>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</si>
  <si>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</si>
  <si>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indexed="8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indexed="8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</si>
  <si>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</si>
  <si>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indexed="8"/>
        <rFont val="Candara"/>
        <family val="2"/>
      </rPr>
      <t>:</t>
    </r>
  </si>
  <si>
    <t>Fortalecer la gestión ambiental en la prestación de los servicios de Acueducto, Alcantarillado y Aseo del Departamento</t>
  </si>
  <si>
    <t>Agua potable</t>
  </si>
  <si>
    <t>Gestión Integral de residuos sólidos</t>
  </si>
  <si>
    <t>Politica de planes sectoriales de saneamiento</t>
  </si>
  <si>
    <t>1.4.3</t>
  </si>
  <si>
    <t>TENER AGUA POTABLE Y SANEAMIENTO, ES LO BASICO</t>
  </si>
  <si>
    <t>Agua y Ambiente libre de residuos</t>
  </si>
  <si>
    <t>Porcentaje de cumplimiento de las acciones</t>
  </si>
  <si>
    <t>Albron H. Corpus</t>
  </si>
  <si>
    <t>Aplicacion de los objetivos programas y proyectos del Plan de Gestion Integral de Residuos Solidos Departamento Archipielago de San Andres, Providencia y Santa Catalina</t>
  </si>
  <si>
    <t xml:space="preserve">Desarrollar el plan de promocion del PGIRS </t>
  </si>
  <si>
    <t>Manejo integrado de residuos especiales de san andres islas</t>
  </si>
  <si>
    <t>Mitigacion de los eventos de riesgo y limpieza de los espacios publicos, zonas verdes y playas de San Andres</t>
  </si>
  <si>
    <t>Mantenimiento de losespacios publicos zonas verdes y playas del Departamento y desarrollo de acciones de mitigacion durante eventos de riesgo</t>
  </si>
  <si>
    <t>Implementacion y mantenimiento del servicio de poda corte, siembra, limpieza de espacios publicos, zonas verdes  y playas</t>
  </si>
  <si>
    <t>Habilitacion de los sitios de disposicion final de la Isla de San Andres, San Andres Colombia</t>
  </si>
  <si>
    <t xml:space="preserve">Disposicoin adecuada de residuos solidos en San Andres Islas </t>
  </si>
  <si>
    <t xml:space="preserve">Aplicacion de los planes programas y proyectos paa el manejo integral de residuos solidos saneamiento basico y medio ambiente departamento archipielago de San Andres </t>
  </si>
  <si>
    <t xml:space="preserve">Estructuracion  y desarrollo de los planes de gestin integral de residuos solidos, saneamiento basico y medio ambiente </t>
  </si>
  <si>
    <t xml:space="preserve">Apoyo a la gestion de procesos viajes, salones, refrigerios y viaticos </t>
  </si>
  <si>
    <t xml:space="preserve">A 2015 Ejecutar el 100%  de las políticas anuales  establecidas en los   planes sectoriales  </t>
  </si>
  <si>
    <t>MIS AMIGOS DE AMBIENTE, MENOS CONTAMINACION</t>
  </si>
  <si>
    <t>A 2015 haber implementado una (1) estrategia de fortalecimiento de capital humano en materia ambiental con el fin de fortalecer la capacidad técnica local y fomentar el desarrollo de investigaciones en el archipiélago.</t>
  </si>
  <si>
    <t>Fortalecer la Gestión Ambiental Departamental.</t>
  </si>
  <si>
    <t>VALOR ACTUAL A 31 DE DIC/14</t>
  </si>
  <si>
    <t>VALOR ESPERADO A 31 DE DIC/15</t>
  </si>
  <si>
    <t>Diseno y Construccion de sistemas para el adecuado manejo del rechazo del proceso de aprovechamiento  y los componentes de separacion de extraccion clasificacion, separacion,  trituracion y entrega de residuos de la planta rsu  y acciones complementarias de conformidad a lo ordenado por mediada cautelar entre otros aspectos</t>
  </si>
  <si>
    <t>Implementacion de acciones para el adecuado funcionamiento de los cementerios y sus actividades complementarias en Departamento de San Andres, Providencia y Santa Catalina</t>
  </si>
  <si>
    <t xml:space="preserve">Adquisicion e instalacon de un Horno Crematorio </t>
  </si>
  <si>
    <t>haber adecuado y/o ampliado la capacidad de un Cementerio en la Isla de San Andrés</t>
  </si>
  <si>
    <t xml:space="preserve">Cementerio adecuado y/o ampliado </t>
  </si>
  <si>
    <t>Adecuacion Tecnica del Cementerio Harmony Hall Hill</t>
  </si>
  <si>
    <t xml:space="preserve">Acciones para el adecuado funcionamiento de los Cementerios en San Andres </t>
  </si>
  <si>
    <t xml:space="preserve">Implementacion de acciones para el mejoramiento paisajistico y de los componentes de espcio s publicos y medio ambiente </t>
  </si>
  <si>
    <t xml:space="preserve">Mejorar y recurperar los sitios de interes turistico </t>
  </si>
  <si>
    <t xml:space="preserve">Numero de estructuras adecuadas mejoradas y/ o construidas </t>
  </si>
  <si>
    <t>Implementación Plan Departamental de Agua, Pago de Subsidios y Contribuciones de San Andrés Isla</t>
  </si>
  <si>
    <t>DESARROLLO E IMPLEMENTACION DEL PLAN DEPARTAMENTAL DE AGUA
Y SANEAMIENTO BASICO MEDIANTE AL GIRO DE RECURSOS SIN
SITUACION DE FONDO</t>
  </si>
  <si>
    <t>PLAN DE ACCION   VIGENCIA  2016</t>
  </si>
  <si>
    <t xml:space="preserve"> A 2016 Haber incrementado la cobertura y calidad en la prestación del servicio de acueducto al 68% (106.4 km longitud de redes) manteniendo la calidad                                 *A 2016 Haber Cumplido el 100% anual del seguimiento al mantenimiento de redes de acueducto.                                        </t>
  </si>
  <si>
    <t>A 2016  haber cumplido el 100% anual de las acciones estipuladas a corto plazo del PGIRS</t>
  </si>
  <si>
    <t>PAGO DE SUBSIDIOS Y CONTRIBUCIONES PARA LA PRESTACION DE
SERVICIOS PUBLICOS DE ACUEDUCTO Y ALCANTARILLADO</t>
  </si>
  <si>
    <t>VALOR ACTUAL A 31 DE DIC/15</t>
  </si>
  <si>
    <t>VALOR ESPERADO A 31 DE DIC/16</t>
  </si>
  <si>
    <t>Jenyffer Villalba</t>
  </si>
  <si>
    <t>Desarrollo de inversiones y operacion adecuada del servicio de disposicion final
los sitios de disposicion final a cargo del</t>
  </si>
  <si>
    <t>Prestacion de los servicios publicos de la limpieza y recoleccion de residuos en
las playas, sonas verdes y espacios publicos a cargo del departamento</t>
  </si>
  <si>
    <t>Mantenimiento de los campo santo y prestacion adecuada del servicio</t>
  </si>
  <si>
    <t>Mantenimiento de los separadores viales y los componente vegetales del mismo</t>
  </si>
  <si>
    <t>Inversiones y operacion del punto de disposicion temporal denominado punto verde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</si>
  <si>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indexed="8"/>
        <rFont val="Candara"/>
        <family val="2"/>
      </rPr>
      <t>:  PARA TEJER UN MUNDO MAS HUMANO Y SEGURO</t>
    </r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</si>
  <si>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  SECRETARIA DE SERVICIOS PUBLICOS Y MEDIO AMBIENTE</t>
    </r>
  </si>
  <si>
    <t>Mejorar y optimizar la prestacion de los servicios publicos de acueducto alcantarillado y aseo en el departamento de san andres providencia y santa catalina</t>
  </si>
  <si>
    <t>A 2016  haber cumplido el 100% anual de las acciones estipuladas a corto plazo del PGIRS '</t>
  </si>
  <si>
    <t xml:space="preserve"> A 2016 Haber incrementado la cobertura y calidad en la prestación del servicio de acueducto al 68% (106.4 km longitud de redes) manteniendo la calidad                                 *A 2016 Haber Cumplido el 100% anual del seguimiento al mantenimiento de redes de acueducto.                    *A 2015 Incrementar la cobertura y calidad en la prestación del servicio de alcantarillado al 55.6% (33.6% Longitud de alcantarillado)                                        </t>
  </si>
  <si>
    <t>Garantizar la prestacion adecuada de los servicios publicos a cargo del Departamento Archipielago de San Andres Prov idencia y Santa Catalina</t>
  </si>
  <si>
    <t>Servicio Para la Prestacion Adecuada de los Servicios Publicos e Inversiones en el Sector San Andres Islas, Caribe</t>
  </si>
  <si>
    <t>total proyecto</t>
  </si>
  <si>
    <t>lo que hay en plata</t>
  </si>
  <si>
    <t>lo que falta por gestionar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</si>
</sst>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ndara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Candara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5" fillId="2" borderId="1" xfId="5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3" fontId="5" fillId="2" borderId="1" xfId="5" applyNumberFormat="1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3" xfId="0" applyFont="1" applyBorder="1"/>
    <xf numFmtId="0" fontId="8" fillId="0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71" fontId="12" fillId="0" borderId="4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11" fillId="3" borderId="4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170" fontId="11" fillId="4" borderId="4" xfId="1" applyNumberFormat="1" applyFont="1" applyFill="1" applyBorder="1"/>
    <xf numFmtId="0" fontId="8" fillId="4" borderId="4" xfId="0" applyFont="1" applyFill="1" applyBorder="1" applyAlignment="1">
      <alignment horizontal="justify" vertical="center" wrapText="1"/>
    </xf>
    <xf numFmtId="169" fontId="11" fillId="4" borderId="4" xfId="1" applyNumberFormat="1" applyFont="1" applyFill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70" fontId="11" fillId="4" borderId="6" xfId="1" applyNumberFormat="1" applyFont="1" applyFill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/>
    <xf numFmtId="0" fontId="11" fillId="0" borderId="13" xfId="0" applyFont="1" applyBorder="1"/>
    <xf numFmtId="170" fontId="11" fillId="4" borderId="13" xfId="1" applyNumberFormat="1" applyFont="1" applyFill="1" applyBorder="1"/>
    <xf numFmtId="0" fontId="13" fillId="3" borderId="13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1" fillId="4" borderId="13" xfId="0" applyFont="1" applyFill="1" applyBorder="1"/>
    <xf numFmtId="0" fontId="8" fillId="2" borderId="13" xfId="0" applyFont="1" applyFill="1" applyBorder="1" applyAlignment="1">
      <alignment vertical="center" wrapText="1"/>
    </xf>
    <xf numFmtId="0" fontId="11" fillId="4" borderId="4" xfId="0" applyFont="1" applyFill="1" applyBorder="1"/>
    <xf numFmtId="0" fontId="11" fillId="0" borderId="12" xfId="0" applyFont="1" applyBorder="1"/>
    <xf numFmtId="0" fontId="11" fillId="0" borderId="9" xfId="0" applyFont="1" applyBorder="1"/>
    <xf numFmtId="9" fontId="8" fillId="0" borderId="9" xfId="0" applyNumberFormat="1" applyFont="1" applyFill="1" applyBorder="1" applyAlignment="1">
      <alignment horizontal="center" vertical="center" wrapText="1"/>
    </xf>
    <xf numFmtId="170" fontId="11" fillId="4" borderId="9" xfId="1" applyNumberFormat="1" applyFont="1" applyFill="1" applyBorder="1"/>
    <xf numFmtId="0" fontId="11" fillId="4" borderId="9" xfId="0" applyFont="1" applyFill="1" applyBorder="1" applyAlignment="1">
      <alignment horizontal="center"/>
    </xf>
    <xf numFmtId="169" fontId="11" fillId="4" borderId="4" xfId="1" applyNumberFormat="1" applyFont="1" applyFill="1" applyBorder="1" applyAlignment="1"/>
    <xf numFmtId="0" fontId="11" fillId="5" borderId="4" xfId="0" applyFont="1" applyFill="1" applyBorder="1"/>
    <xf numFmtId="0" fontId="8" fillId="0" borderId="1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1" fillId="4" borderId="9" xfId="0" applyFont="1" applyFill="1" applyBorder="1"/>
    <xf numFmtId="0" fontId="11" fillId="5" borderId="9" xfId="0" applyFont="1" applyFill="1" applyBorder="1"/>
    <xf numFmtId="0" fontId="8" fillId="2" borderId="0" xfId="0" applyFont="1" applyFill="1" applyBorder="1" applyAlignment="1">
      <alignment vertical="center" wrapText="1"/>
    </xf>
    <xf numFmtId="0" fontId="11" fillId="7" borderId="6" xfId="0" applyFont="1" applyFill="1" applyBorder="1"/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0" borderId="18" xfId="0" applyFont="1" applyBorder="1"/>
    <xf numFmtId="0" fontId="8" fillId="4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1" fillId="0" borderId="19" xfId="0" applyFont="1" applyBorder="1"/>
    <xf numFmtId="170" fontId="16" fillId="0" borderId="0" xfId="0" applyNumberFormat="1" applyFont="1"/>
    <xf numFmtId="3" fontId="11" fillId="0" borderId="0" xfId="0" applyNumberFormat="1" applyFont="1"/>
    <xf numFmtId="17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4" xfId="0" applyFont="1" applyBorder="1"/>
    <xf numFmtId="170" fontId="11" fillId="0" borderId="0" xfId="0" applyNumberFormat="1" applyFont="1"/>
    <xf numFmtId="170" fontId="18" fillId="4" borderId="6" xfId="1" applyNumberFormat="1" applyFont="1" applyFill="1" applyBorder="1"/>
    <xf numFmtId="3" fontId="18" fillId="4" borderId="6" xfId="0" applyNumberFormat="1" applyFont="1" applyFill="1" applyBorder="1"/>
    <xf numFmtId="170" fontId="18" fillId="4" borderId="13" xfId="1" applyNumberFormat="1" applyFont="1" applyFill="1" applyBorder="1"/>
    <xf numFmtId="3" fontId="18" fillId="4" borderId="13" xfId="0" applyNumberFormat="1" applyFont="1" applyFill="1" applyBorder="1"/>
    <xf numFmtId="170" fontId="18" fillId="4" borderId="4" xfId="1" applyNumberFormat="1" applyFont="1" applyFill="1" applyBorder="1" applyAlignment="1">
      <alignment vertical="center"/>
    </xf>
    <xf numFmtId="0" fontId="18" fillId="4" borderId="4" xfId="0" applyFont="1" applyFill="1" applyBorder="1"/>
    <xf numFmtId="3" fontId="18" fillId="4" borderId="4" xfId="0" applyNumberFormat="1" applyFont="1" applyFill="1" applyBorder="1" applyAlignment="1">
      <alignment vertical="center" wrapText="1"/>
    </xf>
    <xf numFmtId="3" fontId="18" fillId="4" borderId="4" xfId="0" applyNumberFormat="1" applyFont="1" applyFill="1" applyBorder="1"/>
    <xf numFmtId="169" fontId="18" fillId="4" borderId="1" xfId="1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3" fontId="18" fillId="4" borderId="1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8" fontId="5" fillId="2" borderId="6" xfId="5" applyNumberFormat="1" applyFont="1" applyFill="1" applyBorder="1" applyAlignment="1">
      <alignment horizontal="center" vertical="center" wrapText="1"/>
    </xf>
    <xf numFmtId="0" fontId="5" fillId="0" borderId="1" xfId="5" applyFont="1" applyBorder="1"/>
    <xf numFmtId="0" fontId="5" fillId="2" borderId="6" xfId="5" applyFont="1" applyFill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textRotation="90" wrapText="1"/>
    </xf>
    <xf numFmtId="0" fontId="5" fillId="0" borderId="1" xfId="5" applyFont="1" applyBorder="1" applyAlignment="1">
      <alignment horizontal="center" vertical="center" textRotation="90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7" xfId="5" applyFont="1" applyFill="1" applyBorder="1" applyAlignment="1">
      <alignment horizontal="center" vertical="center" textRotation="90" wrapText="1"/>
    </xf>
    <xf numFmtId="0" fontId="5" fillId="2" borderId="5" xfId="5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6" xfId="5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3" fontId="8" fillId="2" borderId="14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 2 2" xfId="2"/>
    <cellStyle name="Millares 2 2" xfId="3"/>
    <cellStyle name="Moneda 2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31"/>
  <sheetViews>
    <sheetView zoomScale="73" zoomScaleNormal="73" workbookViewId="0">
      <pane ySplit="10" topLeftCell="A23" activePane="bottomLeft" state="frozen"/>
      <selection pane="bottomLeft" activeCell="F23" sqref="F23:F25"/>
    </sheetView>
  </sheetViews>
  <sheetFormatPr baseColWidth="10" defaultRowHeight="12" x14ac:dyDescent="0.2"/>
  <cols>
    <col min="1" max="1" width="4.85546875" style="3" customWidth="1"/>
    <col min="2" max="2" width="14.140625" style="3" customWidth="1"/>
    <col min="3" max="3" width="11.42578125" style="3" customWidth="1"/>
    <col min="4" max="4" width="15.7109375" style="3" customWidth="1"/>
    <col min="5" max="5" width="28" style="3" customWidth="1"/>
    <col min="6" max="6" width="19.85546875" style="3" customWidth="1"/>
    <col min="7" max="7" width="25.7109375" style="3" customWidth="1"/>
    <col min="8" max="8" width="4.140625" style="3" customWidth="1"/>
    <col min="9" max="9" width="29.5703125" style="3" customWidth="1"/>
    <col min="10" max="10" width="5.5703125" style="3" customWidth="1"/>
    <col min="11" max="11" width="26.85546875" style="3" customWidth="1"/>
    <col min="12" max="12" width="5.140625" style="3" customWidth="1"/>
    <col min="13" max="13" width="27" style="3" customWidth="1"/>
    <col min="14" max="14" width="8.5703125" style="3" customWidth="1"/>
    <col min="15" max="15" width="11.85546875" style="3" customWidth="1"/>
    <col min="16" max="16" width="20" style="3" customWidth="1"/>
    <col min="17" max="17" width="17.28515625" style="3" customWidth="1"/>
    <col min="18" max="18" width="13.28515625" style="3" customWidth="1"/>
    <col min="19" max="30" width="4.28515625" style="3" customWidth="1"/>
    <col min="31" max="31" width="17" style="3" customWidth="1"/>
    <col min="32" max="16384" width="11.42578125" style="3"/>
  </cols>
  <sheetData>
    <row r="2" spans="2:31" x14ac:dyDescent="0.2">
      <c r="B2" s="115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2:31" x14ac:dyDescent="0.2">
      <c r="B3" s="116" t="s">
        <v>31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2:31" x14ac:dyDescent="0.2">
      <c r="B4" s="115" t="s">
        <v>72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2:31" x14ac:dyDescent="0.2">
      <c r="B5" s="120" t="s">
        <v>32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31" ht="6.75" customHeight="1" x14ac:dyDescent="0.2"/>
    <row r="7" spans="2:31" x14ac:dyDescent="0.2">
      <c r="B7" s="3" t="s">
        <v>33</v>
      </c>
    </row>
    <row r="8" spans="2:31" ht="12.75" thickBot="1" x14ac:dyDescent="0.25"/>
    <row r="9" spans="2:31" ht="35.25" customHeight="1" x14ac:dyDescent="0.2">
      <c r="B9" s="4" t="s">
        <v>25</v>
      </c>
      <c r="C9" s="122" t="s">
        <v>0</v>
      </c>
      <c r="D9" s="122"/>
      <c r="E9" s="122" t="s">
        <v>29</v>
      </c>
      <c r="F9" s="122" t="s">
        <v>1</v>
      </c>
      <c r="G9" s="111" t="s">
        <v>2</v>
      </c>
      <c r="H9" s="111"/>
      <c r="I9" s="111" t="s">
        <v>11</v>
      </c>
      <c r="J9" s="109" t="s">
        <v>3</v>
      </c>
      <c r="K9" s="111" t="s">
        <v>4</v>
      </c>
      <c r="L9" s="112" t="s">
        <v>24</v>
      </c>
      <c r="M9" s="111" t="s">
        <v>30</v>
      </c>
      <c r="N9" s="111"/>
      <c r="O9" s="111"/>
      <c r="P9" s="111" t="s">
        <v>5</v>
      </c>
      <c r="Q9" s="111"/>
      <c r="R9" s="111"/>
      <c r="S9" s="111" t="s">
        <v>6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8" t="s">
        <v>26</v>
      </c>
    </row>
    <row r="10" spans="2:31" ht="84.75" customHeight="1" thickBot="1" x14ac:dyDescent="0.25">
      <c r="B10" s="5" t="s">
        <v>40</v>
      </c>
      <c r="C10" s="6" t="s">
        <v>28</v>
      </c>
      <c r="D10" s="7" t="s">
        <v>7</v>
      </c>
      <c r="E10" s="110"/>
      <c r="F10" s="110"/>
      <c r="G10" s="110"/>
      <c r="H10" s="110"/>
      <c r="I10" s="110"/>
      <c r="J10" s="110"/>
      <c r="K10" s="110"/>
      <c r="L10" s="113"/>
      <c r="M10" s="8" t="s">
        <v>7</v>
      </c>
      <c r="N10" s="8" t="s">
        <v>58</v>
      </c>
      <c r="O10" s="8" t="s">
        <v>59</v>
      </c>
      <c r="P10" s="9" t="s">
        <v>8</v>
      </c>
      <c r="Q10" s="8" t="s">
        <v>9</v>
      </c>
      <c r="R10" s="8" t="s">
        <v>10</v>
      </c>
      <c r="S10" s="1" t="s">
        <v>12</v>
      </c>
      <c r="T10" s="1" t="s">
        <v>13</v>
      </c>
      <c r="U10" s="1" t="s">
        <v>14</v>
      </c>
      <c r="V10" s="1" t="s">
        <v>15</v>
      </c>
      <c r="W10" s="1" t="s">
        <v>16</v>
      </c>
      <c r="X10" s="2" t="s">
        <v>17</v>
      </c>
      <c r="Y10" s="2" t="s">
        <v>18</v>
      </c>
      <c r="Z10" s="2" t="s">
        <v>19</v>
      </c>
      <c r="AA10" s="2" t="s">
        <v>20</v>
      </c>
      <c r="AB10" s="2" t="s">
        <v>21</v>
      </c>
      <c r="AC10" s="2" t="s">
        <v>22</v>
      </c>
      <c r="AD10" s="2" t="s">
        <v>23</v>
      </c>
      <c r="AE10" s="119"/>
    </row>
    <row r="11" spans="2:31" ht="12.75" thickBot="1" x14ac:dyDescent="0.25"/>
    <row r="12" spans="2:31" ht="117" customHeight="1" thickBot="1" x14ac:dyDescent="0.25">
      <c r="B12" s="12"/>
      <c r="C12" s="58" t="s">
        <v>38</v>
      </c>
      <c r="D12" s="123" t="s">
        <v>39</v>
      </c>
      <c r="E12" s="100" t="s">
        <v>34</v>
      </c>
      <c r="F12" s="100" t="s">
        <v>35</v>
      </c>
      <c r="G12" s="39" t="s">
        <v>70</v>
      </c>
      <c r="H12" s="13"/>
      <c r="I12" s="28" t="s">
        <v>71</v>
      </c>
      <c r="J12" s="13">
        <v>100</v>
      </c>
      <c r="K12" s="124" t="s">
        <v>73</v>
      </c>
      <c r="L12" s="13"/>
      <c r="M12" s="98" t="s">
        <v>41</v>
      </c>
      <c r="N12" s="22">
        <v>1</v>
      </c>
      <c r="O12" s="19">
        <v>1</v>
      </c>
      <c r="P12" s="32"/>
      <c r="Q12" s="32">
        <v>576255279</v>
      </c>
      <c r="R12" s="40"/>
      <c r="S12" s="1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14" t="s">
        <v>42</v>
      </c>
    </row>
    <row r="13" spans="2:31" ht="157.5" customHeight="1" thickBot="1" x14ac:dyDescent="0.25">
      <c r="B13" s="35"/>
      <c r="C13" s="36"/>
      <c r="D13" s="104"/>
      <c r="E13" s="104"/>
      <c r="F13" s="101"/>
      <c r="G13" s="51"/>
      <c r="H13" s="13"/>
      <c r="I13" s="28" t="s">
        <v>75</v>
      </c>
      <c r="J13" s="36">
        <v>100</v>
      </c>
      <c r="K13" s="124"/>
      <c r="L13" s="36"/>
      <c r="M13" s="99"/>
      <c r="N13" s="22">
        <v>1</v>
      </c>
      <c r="O13" s="19">
        <v>1</v>
      </c>
      <c r="P13" s="37">
        <v>700000000</v>
      </c>
      <c r="Q13" s="37"/>
      <c r="R13" s="41"/>
      <c r="S13" s="3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4" t="s">
        <v>42</v>
      </c>
    </row>
    <row r="14" spans="2:31" ht="117.75" customHeight="1" thickBot="1" x14ac:dyDescent="0.25">
      <c r="B14" s="15"/>
      <c r="C14" s="10"/>
      <c r="D14" s="104"/>
      <c r="E14" s="104"/>
      <c r="F14" s="25"/>
      <c r="G14" s="52"/>
      <c r="H14" s="13"/>
      <c r="I14" s="28"/>
      <c r="J14" s="10">
        <v>100</v>
      </c>
      <c r="K14" s="124"/>
      <c r="L14" s="10"/>
      <c r="M14" s="99"/>
      <c r="N14" s="19">
        <v>1</v>
      </c>
      <c r="O14" s="19">
        <v>1</v>
      </c>
      <c r="P14" s="32"/>
      <c r="Q14" s="37">
        <v>2435010390</v>
      </c>
      <c r="R14" s="40"/>
      <c r="S14" s="10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4" t="s">
        <v>42</v>
      </c>
    </row>
    <row r="15" spans="2:31" ht="114.75" customHeight="1" thickBot="1" x14ac:dyDescent="0.25">
      <c r="B15" s="15"/>
      <c r="C15" s="10"/>
      <c r="D15" s="104"/>
      <c r="E15" s="104"/>
      <c r="F15" s="100" t="s">
        <v>36</v>
      </c>
      <c r="G15" s="100" t="s">
        <v>43</v>
      </c>
      <c r="H15" s="96"/>
      <c r="I15" s="28" t="s">
        <v>44</v>
      </c>
      <c r="J15" s="10">
        <v>100</v>
      </c>
      <c r="K15" s="98" t="s">
        <v>74</v>
      </c>
      <c r="L15" s="10"/>
      <c r="M15" s="99"/>
      <c r="N15" s="19">
        <v>1</v>
      </c>
      <c r="O15" s="19">
        <v>1</v>
      </c>
      <c r="P15" s="27">
        <v>114000000</v>
      </c>
      <c r="Q15" s="43"/>
      <c r="R15" s="43"/>
      <c r="S15" s="10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14" t="s">
        <v>42</v>
      </c>
    </row>
    <row r="16" spans="2:31" ht="43.5" thickBot="1" x14ac:dyDescent="0.25">
      <c r="B16" s="15"/>
      <c r="C16" s="10"/>
      <c r="D16" s="104"/>
      <c r="E16" s="104"/>
      <c r="F16" s="104"/>
      <c r="G16" s="101"/>
      <c r="H16" s="97"/>
      <c r="I16" s="28" t="s">
        <v>45</v>
      </c>
      <c r="J16" s="10">
        <v>100</v>
      </c>
      <c r="K16" s="99"/>
      <c r="L16" s="10"/>
      <c r="M16" s="99"/>
      <c r="N16" s="19">
        <v>1</v>
      </c>
      <c r="O16" s="19">
        <v>1</v>
      </c>
      <c r="P16" s="27">
        <v>500000000</v>
      </c>
      <c r="Q16" s="43"/>
      <c r="R16" s="43"/>
      <c r="S16" s="10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4" t="s">
        <v>42</v>
      </c>
    </row>
    <row r="17" spans="2:31" ht="78.75" customHeight="1" thickBot="1" x14ac:dyDescent="0.25">
      <c r="B17" s="44"/>
      <c r="C17" s="45"/>
      <c r="D17" s="104"/>
      <c r="E17" s="104"/>
      <c r="F17" s="104"/>
      <c r="G17" s="100" t="s">
        <v>47</v>
      </c>
      <c r="H17" s="33"/>
      <c r="I17" s="28" t="s">
        <v>46</v>
      </c>
      <c r="J17" s="10">
        <v>100</v>
      </c>
      <c r="K17" s="99"/>
      <c r="L17" s="45"/>
      <c r="M17" s="99"/>
      <c r="N17" s="46">
        <v>1</v>
      </c>
      <c r="O17" s="46">
        <v>1</v>
      </c>
      <c r="P17" s="47">
        <v>1760000000</v>
      </c>
      <c r="Q17" s="43"/>
      <c r="R17" s="43"/>
      <c r="S17" s="10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14" t="s">
        <v>42</v>
      </c>
    </row>
    <row r="18" spans="2:31" ht="138.75" customHeight="1" thickBot="1" x14ac:dyDescent="0.25">
      <c r="B18" s="44"/>
      <c r="C18" s="45"/>
      <c r="D18" s="104"/>
      <c r="E18" s="104"/>
      <c r="F18" s="104"/>
      <c r="G18" s="101"/>
      <c r="H18" s="33"/>
      <c r="I18" s="28" t="s">
        <v>48</v>
      </c>
      <c r="J18" s="45">
        <v>100</v>
      </c>
      <c r="K18" s="99"/>
      <c r="L18" s="45"/>
      <c r="M18" s="99"/>
      <c r="N18" s="46">
        <v>1</v>
      </c>
      <c r="O18" s="46">
        <v>1</v>
      </c>
      <c r="P18" s="47">
        <v>140000</v>
      </c>
      <c r="Q18" s="43"/>
      <c r="R18" s="43"/>
      <c r="S18" s="10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14" t="s">
        <v>42</v>
      </c>
    </row>
    <row r="19" spans="2:31" ht="165.75" customHeight="1" thickBot="1" x14ac:dyDescent="0.25">
      <c r="B19" s="44"/>
      <c r="C19" s="45"/>
      <c r="D19" s="104"/>
      <c r="E19" s="104"/>
      <c r="F19" s="104"/>
      <c r="G19" s="100" t="s">
        <v>49</v>
      </c>
      <c r="H19" s="33"/>
      <c r="I19" s="28" t="s">
        <v>60</v>
      </c>
      <c r="J19" s="45">
        <v>100</v>
      </c>
      <c r="K19" s="99"/>
      <c r="L19" s="45"/>
      <c r="M19" s="99"/>
      <c r="N19" s="46">
        <v>1</v>
      </c>
      <c r="O19" s="46">
        <v>1</v>
      </c>
      <c r="P19" s="47">
        <v>120000000</v>
      </c>
      <c r="Q19" s="43">
        <v>255256312</v>
      </c>
      <c r="R19" s="43"/>
      <c r="S19" s="10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4" t="s">
        <v>42</v>
      </c>
    </row>
    <row r="20" spans="2:31" ht="257.25" customHeight="1" thickBot="1" x14ac:dyDescent="0.25">
      <c r="B20" s="34"/>
      <c r="C20" s="31"/>
      <c r="D20" s="104"/>
      <c r="E20" s="104"/>
      <c r="F20" s="104"/>
      <c r="G20" s="101"/>
      <c r="H20" s="30"/>
      <c r="I20" s="26" t="s">
        <v>50</v>
      </c>
      <c r="J20" s="31">
        <v>100</v>
      </c>
      <c r="K20" s="99"/>
      <c r="L20" s="31"/>
      <c r="M20" s="99"/>
      <c r="N20" s="46">
        <v>1</v>
      </c>
      <c r="O20" s="46">
        <v>1</v>
      </c>
      <c r="P20" s="48">
        <v>1880000000</v>
      </c>
      <c r="Q20" s="49"/>
      <c r="R20" s="43">
        <v>255256312</v>
      </c>
      <c r="S20" s="1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4" t="s">
        <v>42</v>
      </c>
    </row>
    <row r="21" spans="2:31" ht="188.25" customHeight="1" thickBot="1" x14ac:dyDescent="0.25">
      <c r="B21" s="15"/>
      <c r="C21" s="10"/>
      <c r="D21" s="104"/>
      <c r="E21" s="104"/>
      <c r="F21" s="100" t="s">
        <v>37</v>
      </c>
      <c r="G21" s="100" t="s">
        <v>51</v>
      </c>
      <c r="H21" s="13"/>
      <c r="I21" s="26" t="s">
        <v>52</v>
      </c>
      <c r="J21" s="10">
        <v>100</v>
      </c>
      <c r="K21" s="98" t="s">
        <v>54</v>
      </c>
      <c r="L21" s="10"/>
      <c r="M21" s="99"/>
      <c r="N21" s="20">
        <v>100</v>
      </c>
      <c r="O21" s="21">
        <v>100</v>
      </c>
      <c r="P21" s="27">
        <v>340000000</v>
      </c>
      <c r="Q21" s="43"/>
      <c r="R21" s="43"/>
      <c r="S21" s="1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14" t="s">
        <v>42</v>
      </c>
    </row>
    <row r="22" spans="2:31" ht="90" customHeight="1" thickBot="1" x14ac:dyDescent="0.25">
      <c r="B22" s="15"/>
      <c r="C22" s="10"/>
      <c r="D22" s="104"/>
      <c r="E22" s="101"/>
      <c r="F22" s="101"/>
      <c r="G22" s="101"/>
      <c r="H22" s="13"/>
      <c r="I22" s="26" t="s">
        <v>53</v>
      </c>
      <c r="J22" s="10">
        <v>100</v>
      </c>
      <c r="K22" s="114"/>
      <c r="L22" s="10"/>
      <c r="M22" s="114"/>
      <c r="N22" s="19">
        <v>1</v>
      </c>
      <c r="O22" s="19">
        <v>1</v>
      </c>
      <c r="P22" s="29">
        <v>60000000</v>
      </c>
      <c r="Q22" s="29"/>
      <c r="R22" s="43"/>
      <c r="S22" s="1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14" t="s">
        <v>42</v>
      </c>
    </row>
    <row r="23" spans="2:31" ht="138" customHeight="1" thickBot="1" x14ac:dyDescent="0.25">
      <c r="B23" s="15"/>
      <c r="C23" s="10"/>
      <c r="D23" s="17" t="s">
        <v>55</v>
      </c>
      <c r="E23" s="93" t="s">
        <v>56</v>
      </c>
      <c r="F23" s="90" t="s">
        <v>57</v>
      </c>
      <c r="G23" s="100" t="s">
        <v>61</v>
      </c>
      <c r="H23" s="10"/>
      <c r="I23" s="18" t="s">
        <v>62</v>
      </c>
      <c r="J23" s="102">
        <v>100</v>
      </c>
      <c r="K23" s="106" t="s">
        <v>63</v>
      </c>
      <c r="L23" s="102"/>
      <c r="M23" s="106" t="s">
        <v>64</v>
      </c>
      <c r="N23" s="46">
        <v>1</v>
      </c>
      <c r="O23" s="46">
        <v>1</v>
      </c>
      <c r="P23" s="43">
        <v>400000000</v>
      </c>
      <c r="Q23" s="43"/>
      <c r="R23" s="43"/>
      <c r="S23" s="1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14" t="s">
        <v>42</v>
      </c>
    </row>
    <row r="24" spans="2:31" ht="138" customHeight="1" thickBot="1" x14ac:dyDescent="0.25">
      <c r="B24" s="44"/>
      <c r="C24" s="45"/>
      <c r="D24" s="53"/>
      <c r="E24" s="94"/>
      <c r="F24" s="91"/>
      <c r="G24" s="104"/>
      <c r="H24" s="45"/>
      <c r="I24" s="42" t="s">
        <v>65</v>
      </c>
      <c r="J24" s="103"/>
      <c r="K24" s="107"/>
      <c r="L24" s="103"/>
      <c r="M24" s="107"/>
      <c r="N24" s="46">
        <v>1</v>
      </c>
      <c r="O24" s="46">
        <v>1</v>
      </c>
      <c r="P24" s="55">
        <v>1100000000</v>
      </c>
      <c r="Q24" s="55"/>
      <c r="R24" s="55"/>
      <c r="S24" s="45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14" t="s">
        <v>42</v>
      </c>
    </row>
    <row r="25" spans="2:31" ht="138" customHeight="1" thickBot="1" x14ac:dyDescent="0.25">
      <c r="B25" s="44"/>
      <c r="C25" s="45"/>
      <c r="D25" s="53"/>
      <c r="E25" s="95"/>
      <c r="F25" s="92"/>
      <c r="G25" s="104"/>
      <c r="H25" s="45"/>
      <c r="I25" s="54" t="s">
        <v>66</v>
      </c>
      <c r="J25" s="45">
        <v>100</v>
      </c>
      <c r="K25" s="108"/>
      <c r="L25" s="45"/>
      <c r="M25" s="108"/>
      <c r="N25" s="46">
        <v>1</v>
      </c>
      <c r="O25" s="46">
        <v>1</v>
      </c>
      <c r="P25" s="55">
        <v>0</v>
      </c>
      <c r="Q25" s="55"/>
      <c r="R25" s="55"/>
      <c r="S25" s="4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4" t="s">
        <v>42</v>
      </c>
    </row>
    <row r="26" spans="2:31" ht="111.75" customHeight="1" thickBot="1" x14ac:dyDescent="0.25">
      <c r="B26" s="16"/>
      <c r="C26" s="11"/>
      <c r="D26" s="11"/>
      <c r="E26" s="11"/>
      <c r="F26" s="11"/>
      <c r="G26" s="105"/>
      <c r="H26" s="10"/>
      <c r="I26" s="18" t="s">
        <v>67</v>
      </c>
      <c r="J26" s="11">
        <v>100</v>
      </c>
      <c r="K26" s="18" t="s">
        <v>68</v>
      </c>
      <c r="L26" s="11"/>
      <c r="M26" s="18" t="s">
        <v>69</v>
      </c>
      <c r="N26" s="19">
        <v>1</v>
      </c>
      <c r="O26" s="19">
        <v>1</v>
      </c>
      <c r="P26" s="43">
        <v>1000000000</v>
      </c>
      <c r="Q26" s="43"/>
      <c r="R26" s="43"/>
      <c r="S26" s="1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14" t="s">
        <v>42</v>
      </c>
    </row>
    <row r="27" spans="2:31" ht="12" customHeight="1" x14ac:dyDescent="0.2">
      <c r="K27" s="57"/>
    </row>
    <row r="28" spans="2:31" ht="12" customHeight="1" x14ac:dyDescent="0.2">
      <c r="K28" s="57"/>
    </row>
    <row r="29" spans="2:31" ht="12" customHeight="1" x14ac:dyDescent="0.2"/>
    <row r="30" spans="2:31" ht="12" customHeight="1" x14ac:dyDescent="0.2"/>
    <row r="31" spans="2:31" ht="12" customHeight="1" x14ac:dyDescent="0.2"/>
  </sheetData>
  <mergeCells count="38">
    <mergeCell ref="D12:D22"/>
    <mergeCell ref="F12:F13"/>
    <mergeCell ref="K12:K14"/>
    <mergeCell ref="G17:G18"/>
    <mergeCell ref="G15:G16"/>
    <mergeCell ref="B2:AE2"/>
    <mergeCell ref="B3:AE3"/>
    <mergeCell ref="B4:AE4"/>
    <mergeCell ref="AE9:AE10"/>
    <mergeCell ref="S9:AD9"/>
    <mergeCell ref="P9:R9"/>
    <mergeCell ref="B5:K5"/>
    <mergeCell ref="C9:D9"/>
    <mergeCell ref="F9:F10"/>
    <mergeCell ref="G9:G10"/>
    <mergeCell ref="H9:H10"/>
    <mergeCell ref="E9:E10"/>
    <mergeCell ref="I9:I10"/>
    <mergeCell ref="L23:L24"/>
    <mergeCell ref="K23:K25"/>
    <mergeCell ref="M23:M25"/>
    <mergeCell ref="J9:J10"/>
    <mergeCell ref="K9:K10"/>
    <mergeCell ref="M9:O9"/>
    <mergeCell ref="L9:L10"/>
    <mergeCell ref="M12:M22"/>
    <mergeCell ref="K21:K22"/>
    <mergeCell ref="F23:F25"/>
    <mergeCell ref="E23:E25"/>
    <mergeCell ref="H15:H16"/>
    <mergeCell ref="K15:K20"/>
    <mergeCell ref="G19:G20"/>
    <mergeCell ref="J23:J24"/>
    <mergeCell ref="F15:F20"/>
    <mergeCell ref="G21:G22"/>
    <mergeCell ref="E12:E22"/>
    <mergeCell ref="F21:F22"/>
    <mergeCell ref="G23:G26"/>
  </mergeCells>
  <pageMargins left="0.96" right="0.16" top="0.37" bottom="0.28000000000000003" header="0.23" footer="0.16"/>
  <pageSetup paperSize="5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37"/>
  <sheetViews>
    <sheetView tabSelected="1" topLeftCell="J1" zoomScale="106" zoomScaleNormal="106" workbookViewId="0">
      <pane ySplit="10" topLeftCell="A23" activePane="bottomLeft" state="frozen"/>
      <selection pane="bottomLeft" activeCell="P18" sqref="P18"/>
    </sheetView>
  </sheetViews>
  <sheetFormatPr baseColWidth="10" defaultRowHeight="12" x14ac:dyDescent="0.2"/>
  <cols>
    <col min="1" max="1" width="4.85546875" style="3" customWidth="1"/>
    <col min="2" max="2" width="14.140625" style="3" customWidth="1"/>
    <col min="3" max="3" width="11.42578125" style="3" customWidth="1"/>
    <col min="4" max="4" width="15.7109375" style="3" customWidth="1"/>
    <col min="5" max="5" width="26.28515625" style="3" customWidth="1"/>
    <col min="6" max="6" width="18.42578125" style="3" customWidth="1"/>
    <col min="7" max="7" width="25.7109375" style="3" customWidth="1"/>
    <col min="8" max="8" width="4.140625" style="3" customWidth="1"/>
    <col min="9" max="9" width="29.5703125" style="3" customWidth="1"/>
    <col min="10" max="10" width="5.5703125" style="3" customWidth="1"/>
    <col min="11" max="11" width="26.85546875" style="3" customWidth="1"/>
    <col min="12" max="12" width="5.140625" style="3" customWidth="1"/>
    <col min="13" max="13" width="22.42578125" style="3" customWidth="1"/>
    <col min="14" max="14" width="8.5703125" style="3" customWidth="1"/>
    <col min="15" max="15" width="11.85546875" style="3" customWidth="1"/>
    <col min="16" max="16" width="20" style="3" customWidth="1"/>
    <col min="17" max="17" width="18.7109375" style="3" customWidth="1"/>
    <col min="18" max="18" width="20.140625" style="3" customWidth="1"/>
    <col min="19" max="30" width="4.28515625" style="3" customWidth="1"/>
    <col min="31" max="31" width="17" style="3" customWidth="1"/>
    <col min="32" max="32" width="11.7109375" style="3" bestFit="1" customWidth="1"/>
    <col min="33" max="16384" width="11.42578125" style="3"/>
  </cols>
  <sheetData>
    <row r="2" spans="1:32" x14ac:dyDescent="0.2">
      <c r="B2" s="115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2" x14ac:dyDescent="0.2">
      <c r="B3" s="116" t="s">
        <v>84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2" x14ac:dyDescent="0.2">
      <c r="B4" s="115" t="s">
        <v>72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2" x14ac:dyDescent="0.2">
      <c r="B5" s="120" t="s">
        <v>85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32" ht="6.75" customHeight="1" x14ac:dyDescent="0.2"/>
    <row r="7" spans="1:32" x14ac:dyDescent="0.2">
      <c r="B7" s="3" t="s">
        <v>33</v>
      </c>
    </row>
    <row r="8" spans="1:32" ht="12.75" thickBot="1" x14ac:dyDescent="0.25"/>
    <row r="9" spans="1:32" ht="35.25" customHeight="1" x14ac:dyDescent="0.2">
      <c r="B9" s="4" t="s">
        <v>25</v>
      </c>
      <c r="C9" s="122" t="s">
        <v>0</v>
      </c>
      <c r="D9" s="122"/>
      <c r="E9" s="122" t="s">
        <v>29</v>
      </c>
      <c r="F9" s="122" t="s">
        <v>1</v>
      </c>
      <c r="G9" s="111" t="s">
        <v>2</v>
      </c>
      <c r="H9" s="111"/>
      <c r="I9" s="111" t="s">
        <v>11</v>
      </c>
      <c r="J9" s="109" t="s">
        <v>3</v>
      </c>
      <c r="K9" s="111" t="s">
        <v>4</v>
      </c>
      <c r="L9" s="112" t="s">
        <v>24</v>
      </c>
      <c r="M9" s="111" t="s">
        <v>30</v>
      </c>
      <c r="N9" s="111"/>
      <c r="O9" s="111"/>
      <c r="P9" s="111" t="s">
        <v>5</v>
      </c>
      <c r="Q9" s="111"/>
      <c r="R9" s="111"/>
      <c r="S9" s="111" t="s">
        <v>6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8" t="s">
        <v>26</v>
      </c>
    </row>
    <row r="10" spans="1:32" ht="84.75" customHeight="1" thickBot="1" x14ac:dyDescent="0.25">
      <c r="B10" s="74" t="s">
        <v>40</v>
      </c>
      <c r="C10" s="6" t="s">
        <v>28</v>
      </c>
      <c r="D10" s="7" t="s">
        <v>7</v>
      </c>
      <c r="E10" s="110"/>
      <c r="F10" s="110"/>
      <c r="G10" s="110"/>
      <c r="H10" s="110"/>
      <c r="I10" s="110"/>
      <c r="J10" s="110"/>
      <c r="K10" s="110"/>
      <c r="L10" s="113"/>
      <c r="M10" s="8" t="s">
        <v>7</v>
      </c>
      <c r="N10" s="8" t="s">
        <v>76</v>
      </c>
      <c r="O10" s="8" t="s">
        <v>77</v>
      </c>
      <c r="P10" s="9" t="s">
        <v>8</v>
      </c>
      <c r="Q10" s="8" t="s">
        <v>9</v>
      </c>
      <c r="R10" s="8" t="s">
        <v>10</v>
      </c>
      <c r="S10" s="1" t="s">
        <v>12</v>
      </c>
      <c r="T10" s="1" t="s">
        <v>13</v>
      </c>
      <c r="U10" s="1" t="s">
        <v>14</v>
      </c>
      <c r="V10" s="1" t="s">
        <v>15</v>
      </c>
      <c r="W10" s="1" t="s">
        <v>16</v>
      </c>
      <c r="X10" s="2" t="s">
        <v>17</v>
      </c>
      <c r="Y10" s="2" t="s">
        <v>18</v>
      </c>
      <c r="Z10" s="2" t="s">
        <v>19</v>
      </c>
      <c r="AA10" s="2" t="s">
        <v>20</v>
      </c>
      <c r="AB10" s="2" t="s">
        <v>21</v>
      </c>
      <c r="AC10" s="2" t="s">
        <v>22</v>
      </c>
      <c r="AD10" s="2" t="s">
        <v>23</v>
      </c>
      <c r="AE10" s="119"/>
    </row>
    <row r="11" spans="1:32" ht="12.75" thickBot="1" x14ac:dyDescent="0.25"/>
    <row r="12" spans="1:32" ht="114.75" customHeight="1" thickBot="1" x14ac:dyDescent="0.25">
      <c r="A12" s="63"/>
      <c r="B12" s="12"/>
      <c r="C12" s="75" t="s">
        <v>38</v>
      </c>
      <c r="D12" s="123" t="s">
        <v>39</v>
      </c>
      <c r="E12" s="100" t="s">
        <v>86</v>
      </c>
      <c r="F12" s="100" t="s">
        <v>35</v>
      </c>
      <c r="G12" s="106" t="s">
        <v>70</v>
      </c>
      <c r="H12" s="13"/>
      <c r="I12" s="28" t="s">
        <v>71</v>
      </c>
      <c r="J12" s="59">
        <v>100</v>
      </c>
      <c r="K12" s="124" t="s">
        <v>88</v>
      </c>
      <c r="L12" s="13"/>
      <c r="M12" s="98" t="s">
        <v>41</v>
      </c>
      <c r="N12" s="22">
        <v>1</v>
      </c>
      <c r="O12" s="19">
        <v>1</v>
      </c>
      <c r="P12" s="79"/>
      <c r="Q12" s="79">
        <v>1508782416</v>
      </c>
      <c r="R12" s="80"/>
      <c r="S12" s="1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14" t="s">
        <v>78</v>
      </c>
    </row>
    <row r="13" spans="1:32" ht="112.5" customHeight="1" thickBot="1" x14ac:dyDescent="0.25">
      <c r="A13" s="63"/>
      <c r="B13" s="35"/>
      <c r="C13" s="45"/>
      <c r="D13" s="104"/>
      <c r="E13" s="129"/>
      <c r="F13" s="131"/>
      <c r="G13" s="127"/>
      <c r="H13" s="13"/>
      <c r="I13" s="28" t="s">
        <v>75</v>
      </c>
      <c r="J13" s="60">
        <v>100</v>
      </c>
      <c r="K13" s="124"/>
      <c r="L13" s="36"/>
      <c r="M13" s="99"/>
      <c r="N13" s="22">
        <v>1</v>
      </c>
      <c r="O13" s="19">
        <v>1</v>
      </c>
      <c r="P13" s="81"/>
      <c r="Q13" s="81">
        <v>2000000000</v>
      </c>
      <c r="R13" s="82"/>
      <c r="S13" s="3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4" t="s">
        <v>78</v>
      </c>
    </row>
    <row r="14" spans="1:32" ht="71.25" customHeight="1" thickBot="1" x14ac:dyDescent="0.25">
      <c r="A14" s="63"/>
      <c r="B14" s="15"/>
      <c r="C14" s="76"/>
      <c r="D14" s="104"/>
      <c r="E14" s="128" t="s">
        <v>89</v>
      </c>
      <c r="F14" s="131"/>
      <c r="G14" s="100" t="s">
        <v>90</v>
      </c>
      <c r="H14" s="13"/>
      <c r="I14" s="26" t="s">
        <v>79</v>
      </c>
      <c r="J14" s="61">
        <v>100</v>
      </c>
      <c r="K14" s="98" t="s">
        <v>87</v>
      </c>
      <c r="L14" s="10"/>
      <c r="M14" s="99"/>
      <c r="N14" s="22">
        <v>1</v>
      </c>
      <c r="O14" s="19">
        <v>1</v>
      </c>
      <c r="P14" s="83">
        <v>2880000000</v>
      </c>
      <c r="Q14" s="84"/>
      <c r="R14" s="85">
        <v>300000000</v>
      </c>
      <c r="S14" s="1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4" t="s">
        <v>78</v>
      </c>
      <c r="AF14" s="71"/>
    </row>
    <row r="15" spans="1:32" ht="93.75" customHeight="1" thickBot="1" x14ac:dyDescent="0.25">
      <c r="A15" s="63"/>
      <c r="B15" s="44"/>
      <c r="C15" s="76"/>
      <c r="D15" s="104"/>
      <c r="E15" s="129"/>
      <c r="F15" s="131"/>
      <c r="G15" s="125"/>
      <c r="H15" s="13"/>
      <c r="I15" s="26" t="s">
        <v>80</v>
      </c>
      <c r="J15" s="61">
        <v>100</v>
      </c>
      <c r="K15" s="99"/>
      <c r="L15" s="10"/>
      <c r="M15" s="99"/>
      <c r="N15" s="22">
        <v>1</v>
      </c>
      <c r="O15" s="19">
        <v>1</v>
      </c>
      <c r="P15" s="83">
        <v>1664416000</v>
      </c>
      <c r="Q15" s="84"/>
      <c r="R15" s="86"/>
      <c r="S15" s="1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4" t="s">
        <v>78</v>
      </c>
    </row>
    <row r="16" spans="1:32" ht="84.75" customHeight="1" thickBot="1" x14ac:dyDescent="0.25">
      <c r="A16" s="63"/>
      <c r="B16" s="62"/>
      <c r="C16" s="76"/>
      <c r="D16" s="104"/>
      <c r="E16" s="129"/>
      <c r="F16" s="131"/>
      <c r="G16" s="125"/>
      <c r="H16" s="13"/>
      <c r="I16" s="26" t="s">
        <v>82</v>
      </c>
      <c r="J16" s="61">
        <v>100</v>
      </c>
      <c r="K16" s="99"/>
      <c r="L16" s="10"/>
      <c r="M16" s="99"/>
      <c r="N16" s="22">
        <v>1</v>
      </c>
      <c r="O16" s="19">
        <v>1</v>
      </c>
      <c r="P16" s="83">
        <v>105400000</v>
      </c>
      <c r="Q16" s="84"/>
      <c r="R16" s="86"/>
      <c r="S16" s="1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4" t="s">
        <v>78</v>
      </c>
    </row>
    <row r="17" spans="1:31" ht="88.5" customHeight="1" thickBot="1" x14ac:dyDescent="0.25">
      <c r="A17" s="63"/>
      <c r="B17" s="35"/>
      <c r="C17" s="76"/>
      <c r="D17" s="104"/>
      <c r="E17" s="129"/>
      <c r="F17" s="131"/>
      <c r="G17" s="125"/>
      <c r="H17" s="13"/>
      <c r="I17" s="66" t="s">
        <v>83</v>
      </c>
      <c r="J17" s="61">
        <v>100</v>
      </c>
      <c r="K17" s="99"/>
      <c r="L17" s="10"/>
      <c r="M17" s="99"/>
      <c r="N17" s="22">
        <v>1</v>
      </c>
      <c r="O17" s="19">
        <v>1</v>
      </c>
      <c r="P17" s="87">
        <v>1556790000</v>
      </c>
      <c r="Q17" s="84"/>
      <c r="R17" s="86"/>
      <c r="S17" s="1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4" t="s">
        <v>78</v>
      </c>
    </row>
    <row r="18" spans="1:31" ht="124.5" customHeight="1" thickBot="1" x14ac:dyDescent="0.25">
      <c r="A18" s="64"/>
      <c r="B18" s="16"/>
      <c r="C18" s="77"/>
      <c r="D18" s="105"/>
      <c r="E18" s="130"/>
      <c r="F18" s="132"/>
      <c r="G18" s="126"/>
      <c r="H18" s="65"/>
      <c r="I18" s="26" t="s">
        <v>81</v>
      </c>
      <c r="J18" s="73">
        <v>100</v>
      </c>
      <c r="K18" s="133"/>
      <c r="L18" s="11"/>
      <c r="M18" s="133"/>
      <c r="N18" s="72">
        <v>1</v>
      </c>
      <c r="O18" s="67">
        <v>1</v>
      </c>
      <c r="P18" s="83">
        <v>1595650000</v>
      </c>
      <c r="Q18" s="88"/>
      <c r="R18" s="89"/>
      <c r="S18" s="11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 t="s">
        <v>78</v>
      </c>
    </row>
    <row r="19" spans="1:31" ht="12" customHeight="1" x14ac:dyDescent="0.2">
      <c r="K19" s="57"/>
    </row>
    <row r="20" spans="1:31" ht="25.5" customHeight="1" x14ac:dyDescent="0.25">
      <c r="K20" s="57"/>
      <c r="P20" s="70">
        <f>SUM(P14:P19)</f>
        <v>7802256000</v>
      </c>
      <c r="Q20" s="70">
        <f>SUM(Q12:Q19)</f>
        <v>3508782416</v>
      </c>
      <c r="R20" s="70">
        <f>SUM(R12:R18)</f>
        <v>300000000</v>
      </c>
    </row>
    <row r="21" spans="1:31" ht="18" customHeight="1" x14ac:dyDescent="0.2"/>
    <row r="22" spans="1:31" ht="18" customHeight="1" x14ac:dyDescent="0.2"/>
    <row r="23" spans="1:31" ht="18" customHeight="1" x14ac:dyDescent="0.2">
      <c r="R23" s="78">
        <f>P20+R20</f>
        <v>8102256000</v>
      </c>
      <c r="S23" s="3" t="s">
        <v>91</v>
      </c>
    </row>
    <row r="24" spans="1:31" ht="18" customHeight="1" x14ac:dyDescent="0.2">
      <c r="R24" s="78">
        <v>3500000000</v>
      </c>
      <c r="S24" s="3" t="s">
        <v>92</v>
      </c>
    </row>
    <row r="25" spans="1:31" ht="18" customHeight="1" x14ac:dyDescent="0.2">
      <c r="P25" s="71"/>
      <c r="R25" s="78">
        <f>R23-R24</f>
        <v>4602256000</v>
      </c>
      <c r="S25" s="3" t="s">
        <v>93</v>
      </c>
    </row>
    <row r="26" spans="1:31" ht="18" customHeight="1" x14ac:dyDescent="0.2">
      <c r="P26" s="71"/>
    </row>
    <row r="27" spans="1:31" ht="18" customHeight="1" x14ac:dyDescent="0.2">
      <c r="P27" s="71"/>
      <c r="Q27" s="71"/>
    </row>
    <row r="28" spans="1:31" ht="18" customHeight="1" x14ac:dyDescent="0.2">
      <c r="P28" s="71"/>
      <c r="Q28" s="71"/>
    </row>
    <row r="29" spans="1:31" ht="18" customHeight="1" x14ac:dyDescent="0.2">
      <c r="P29" s="71"/>
      <c r="Q29" s="71"/>
    </row>
    <row r="30" spans="1:31" ht="18" customHeight="1" x14ac:dyDescent="0.2">
      <c r="P30" s="71"/>
      <c r="Q30" s="71"/>
    </row>
    <row r="31" spans="1:31" ht="18" customHeight="1" x14ac:dyDescent="0.2">
      <c r="P31" s="71"/>
    </row>
    <row r="32" spans="1:31" ht="18" customHeight="1" x14ac:dyDescent="0.2">
      <c r="P32" s="71"/>
    </row>
    <row r="33" spans="16:16" ht="18" customHeight="1" x14ac:dyDescent="0.2">
      <c r="P33" s="71"/>
    </row>
    <row r="34" spans="16:16" ht="18" customHeight="1" x14ac:dyDescent="0.2">
      <c r="P34" s="71"/>
    </row>
    <row r="35" spans="16:16" ht="18" customHeight="1" x14ac:dyDescent="0.2">
      <c r="P35" s="71"/>
    </row>
    <row r="36" spans="16:16" ht="18" customHeight="1" x14ac:dyDescent="0.2">
      <c r="P36" s="71"/>
    </row>
    <row r="37" spans="16:16" ht="18" customHeight="1" x14ac:dyDescent="0.2">
      <c r="P37" s="71"/>
    </row>
  </sheetData>
  <mergeCells count="26">
    <mergeCell ref="K12:K13"/>
    <mergeCell ref="M12:M18"/>
    <mergeCell ref="J9:J10"/>
    <mergeCell ref="K9:K10"/>
    <mergeCell ref="L9:L10"/>
    <mergeCell ref="M9:O9"/>
    <mergeCell ref="K14:K18"/>
    <mergeCell ref="B2:AE2"/>
    <mergeCell ref="B3:AE3"/>
    <mergeCell ref="B4:AE4"/>
    <mergeCell ref="B5:K5"/>
    <mergeCell ref="C9:D9"/>
    <mergeCell ref="E9:E10"/>
    <mergeCell ref="F9:F10"/>
    <mergeCell ref="G9:G10"/>
    <mergeCell ref="H9:H10"/>
    <mergeCell ref="I9:I10"/>
    <mergeCell ref="AE9:AE10"/>
    <mergeCell ref="P9:R9"/>
    <mergeCell ref="S9:AD9"/>
    <mergeCell ref="D12:D18"/>
    <mergeCell ref="G14:G18"/>
    <mergeCell ref="G12:G13"/>
    <mergeCell ref="E14:E18"/>
    <mergeCell ref="E12:E13"/>
    <mergeCell ref="F12:F18"/>
  </mergeCells>
  <pageMargins left="0.96" right="0.16" top="0.37" bottom="0.28000000000000003" header="0.23" footer="0.16"/>
  <pageSetup paperSize="5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2016</vt:lpstr>
      <vt:lpstr>Hoja2</vt:lpstr>
      <vt:lpstr>Hoja3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MAVIS LIVINGSTON HOWARD</cp:lastModifiedBy>
  <cp:lastPrinted>2016-01-21T14:39:39Z</cp:lastPrinted>
  <dcterms:created xsi:type="dcterms:W3CDTF">2012-10-31T20:22:15Z</dcterms:created>
  <dcterms:modified xsi:type="dcterms:W3CDTF">2016-01-21T15:24:26Z</dcterms:modified>
</cp:coreProperties>
</file>